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date1904="1" autoCompressPictures="0"/>
  <mc:AlternateContent xmlns:mc="http://schemas.openxmlformats.org/markup-compatibility/2006">
    <mc:Choice Requires="x15">
      <x15ac:absPath xmlns:x15ac="http://schemas.microsoft.com/office/spreadsheetml/2010/11/ac" url="/Users/sengoku/Desktop/"/>
    </mc:Choice>
  </mc:AlternateContent>
  <xr:revisionPtr revIDLastSave="0" documentId="13_ncr:1_{D17CEF0A-DDAF-D844-8321-327AE5E50815}" xr6:coauthVersionLast="36" xr6:coauthVersionMax="36" xr10:uidLastSave="{00000000-0000-0000-0000-000000000000}"/>
  <bookViews>
    <workbookView xWindow="0" yWindow="460" windowWidth="22340" windowHeight="15540" tabRatio="672" xr2:uid="{00000000-000D-0000-FFFF-FFFF00000000}"/>
  </bookViews>
  <sheets>
    <sheet name="議会選挙" sheetId="2" r:id="rId1"/>
    <sheet name="大統領選挙" sheetId="3" r:id="rId2"/>
    <sheet name="欧州議会選挙" sheetId="4" r:id="rId3"/>
    <sheet name="選挙規則" sheetId="5" r:id="rId4"/>
    <sheet name="政党概要" sheetId="6" r:id="rId5"/>
    <sheet name="政権構成表" sheetId="8" r:id="rId6"/>
    <sheet name="出典" sheetId="7" r:id="rId7"/>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00" i="4" l="1"/>
  <c r="D99" i="4" s="1"/>
  <c r="D185" i="3" l="1"/>
  <c r="D184" i="3"/>
  <c r="C197" i="3"/>
  <c r="D197" i="3" s="1"/>
  <c r="C190" i="3"/>
  <c r="D183" i="3"/>
  <c r="D182" i="3"/>
  <c r="D181" i="3"/>
  <c r="D180" i="3"/>
  <c r="D179" i="3"/>
  <c r="D178" i="3"/>
  <c r="D177" i="3"/>
  <c r="D176" i="3"/>
  <c r="D175" i="3"/>
  <c r="C171" i="3"/>
  <c r="D195" i="3" l="1"/>
  <c r="D194" i="3"/>
  <c r="D196" i="3"/>
  <c r="D100" i="4"/>
  <c r="D98" i="4"/>
  <c r="D97" i="4"/>
  <c r="D96" i="4"/>
  <c r="D95" i="4"/>
  <c r="D94" i="4"/>
  <c r="D93" i="4"/>
  <c r="D92" i="4"/>
  <c r="D91" i="4"/>
  <c r="D90" i="4"/>
  <c r="D89" i="4"/>
  <c r="D88" i="4"/>
  <c r="D87" i="4"/>
  <c r="D86" i="4"/>
  <c r="D85" i="4"/>
  <c r="D84" i="4"/>
  <c r="D83" i="4"/>
  <c r="C79" i="4"/>
  <c r="F100" i="4"/>
  <c r="F98" i="4"/>
  <c r="F97" i="4"/>
  <c r="F96" i="4"/>
  <c r="F95" i="4"/>
  <c r="F94" i="4"/>
  <c r="F93" i="4"/>
  <c r="F92" i="4"/>
  <c r="F91" i="4"/>
  <c r="F90" i="4"/>
  <c r="F89" i="4"/>
  <c r="F88" i="4"/>
  <c r="F87" i="4"/>
  <c r="F86" i="4"/>
  <c r="F85" i="4"/>
  <c r="F84" i="4"/>
  <c r="F83" i="4"/>
  <c r="J275" i="2"/>
  <c r="K275" i="2" s="1"/>
  <c r="J274" i="2"/>
  <c r="K274" i="2" s="1"/>
  <c r="J273" i="2"/>
  <c r="K273" i="2" s="1"/>
  <c r="J272" i="2"/>
  <c r="K272" i="2" s="1"/>
  <c r="J271" i="2"/>
  <c r="K271" i="2" s="1"/>
  <c r="J270" i="2"/>
  <c r="K270" i="2" s="1"/>
  <c r="J269" i="2"/>
  <c r="K269" i="2" s="1"/>
  <c r="J268" i="2"/>
  <c r="K268" i="2" s="1"/>
  <c r="K267" i="2"/>
  <c r="K266" i="2"/>
  <c r="J265" i="2"/>
  <c r="K265" i="2" s="1"/>
  <c r="J264" i="2"/>
  <c r="K264" i="2" s="1"/>
  <c r="J263" i="2"/>
  <c r="K263" i="2" s="1"/>
  <c r="J262" i="2"/>
  <c r="K262" i="2" s="1"/>
  <c r="J261" i="2"/>
  <c r="K261" i="2" s="1"/>
  <c r="J260" i="2"/>
  <c r="K260" i="2" s="1"/>
  <c r="I275" i="2"/>
  <c r="I274" i="2"/>
  <c r="I273" i="2"/>
  <c r="I272" i="2"/>
  <c r="I271" i="2"/>
  <c r="I270" i="2"/>
  <c r="I269" i="2"/>
  <c r="I268" i="2"/>
  <c r="I267" i="2"/>
  <c r="I266" i="2"/>
  <c r="I265" i="2"/>
  <c r="I264" i="2"/>
  <c r="I263" i="2"/>
  <c r="I262" i="2"/>
  <c r="I261" i="2"/>
  <c r="I260" i="2"/>
  <c r="D276" i="2"/>
  <c r="F276" i="2"/>
  <c r="J276" i="2"/>
  <c r="H276" i="2"/>
  <c r="G274" i="2"/>
  <c r="G273" i="2"/>
  <c r="G272" i="2"/>
  <c r="G271" i="2"/>
  <c r="G270" i="2"/>
  <c r="G269" i="2"/>
  <c r="G268" i="2"/>
  <c r="G266" i="2"/>
  <c r="G265" i="2"/>
  <c r="G264" i="2"/>
  <c r="G263" i="2"/>
  <c r="G262" i="2"/>
  <c r="G261" i="2"/>
  <c r="G260" i="2"/>
  <c r="E274" i="2"/>
  <c r="E273" i="2"/>
  <c r="E272" i="2"/>
  <c r="E271" i="2"/>
  <c r="E270" i="2"/>
  <c r="E269" i="2"/>
  <c r="E268" i="2"/>
  <c r="E266" i="2"/>
  <c r="E265" i="2"/>
  <c r="E264" i="2"/>
  <c r="E263" i="2"/>
  <c r="E262" i="2"/>
  <c r="E261" i="2"/>
  <c r="E260" i="2"/>
  <c r="I37" i="2"/>
  <c r="K37" i="2"/>
  <c r="E69" i="2"/>
  <c r="E68" i="2"/>
  <c r="G107" i="2"/>
  <c r="G106" i="2"/>
  <c r="G105" i="2"/>
  <c r="G104" i="2"/>
  <c r="K167" i="2"/>
  <c r="K166" i="2"/>
  <c r="K165" i="2"/>
  <c r="K164" i="2"/>
  <c r="K163" i="2"/>
  <c r="K162" i="2"/>
  <c r="K161" i="2"/>
  <c r="K160" i="2"/>
  <c r="K159" i="2"/>
  <c r="K158" i="2"/>
  <c r="K157" i="2"/>
  <c r="K156" i="2"/>
  <c r="K155" i="2"/>
  <c r="K154" i="2"/>
  <c r="K153" i="2"/>
  <c r="K152" i="2"/>
  <c r="K151" i="2"/>
  <c r="K150" i="2"/>
  <c r="K149" i="2"/>
  <c r="K148" i="2"/>
  <c r="K147"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67" i="2"/>
  <c r="I166" i="2"/>
  <c r="I165" i="2"/>
  <c r="I164" i="2"/>
  <c r="I163" i="2"/>
  <c r="I162" i="2"/>
  <c r="I161" i="2"/>
  <c r="I160" i="2"/>
  <c r="I159" i="2"/>
  <c r="I158" i="2"/>
  <c r="I157" i="2"/>
  <c r="I156" i="2"/>
  <c r="I155" i="2"/>
  <c r="I154" i="2"/>
  <c r="I153" i="2"/>
  <c r="I152" i="2"/>
  <c r="I151" i="2"/>
  <c r="I150" i="2"/>
  <c r="I149" i="2"/>
  <c r="I148" i="2"/>
  <c r="I147" i="2"/>
  <c r="G152" i="2"/>
  <c r="G151" i="2"/>
  <c r="G149" i="2"/>
  <c r="G148" i="2"/>
  <c r="E107" i="2"/>
  <c r="E106" i="2"/>
  <c r="E105" i="2"/>
  <c r="E104" i="2"/>
  <c r="E122" i="2"/>
  <c r="E121" i="2"/>
  <c r="E120" i="2"/>
  <c r="E119" i="2"/>
  <c r="E118" i="2"/>
  <c r="E117" i="2"/>
  <c r="E116" i="2"/>
  <c r="E115" i="2"/>
  <c r="E114" i="2"/>
  <c r="E113" i="2"/>
  <c r="E112" i="2"/>
  <c r="E111" i="2"/>
  <c r="E110" i="2"/>
  <c r="E109" i="2"/>
  <c r="E108" i="2"/>
  <c r="E82" i="2"/>
  <c r="E81" i="2"/>
  <c r="E80" i="2"/>
  <c r="E79" i="2"/>
  <c r="E78" i="2"/>
  <c r="E77" i="2"/>
  <c r="E76" i="2"/>
  <c r="E75" i="2"/>
  <c r="E74" i="2"/>
  <c r="E73" i="2"/>
  <c r="E72" i="2"/>
  <c r="E71" i="2"/>
  <c r="E70" i="2"/>
  <c r="E67" i="2"/>
  <c r="E66" i="2"/>
  <c r="E65" i="2"/>
  <c r="E64" i="2"/>
  <c r="E63" i="2"/>
  <c r="E62" i="2"/>
  <c r="E61" i="2"/>
  <c r="E60" i="2"/>
  <c r="E59" i="2"/>
  <c r="E58" i="2"/>
  <c r="K20" i="2"/>
  <c r="K19" i="2"/>
  <c r="K18" i="2"/>
  <c r="K23" i="2"/>
  <c r="K22" i="2"/>
  <c r="K27" i="2"/>
  <c r="K26" i="2"/>
  <c r="K40" i="2"/>
  <c r="K39" i="2"/>
  <c r="K38" i="2"/>
  <c r="K36" i="2"/>
  <c r="K35" i="2"/>
  <c r="K34" i="2"/>
  <c r="K33" i="2"/>
  <c r="K32" i="2"/>
  <c r="K31" i="2"/>
  <c r="K30" i="2"/>
  <c r="K29" i="2"/>
  <c r="K28" i="2"/>
  <c r="K25" i="2"/>
  <c r="K24" i="2"/>
  <c r="K21" i="2"/>
  <c r="K17" i="2"/>
  <c r="K16" i="2"/>
  <c r="I17" i="2"/>
  <c r="I18" i="2"/>
  <c r="I19" i="2"/>
  <c r="I20" i="2"/>
  <c r="I21" i="2"/>
  <c r="I22" i="2"/>
  <c r="I23" i="2"/>
  <c r="I24" i="2"/>
  <c r="I25" i="2"/>
  <c r="I26" i="2"/>
  <c r="I27" i="2"/>
  <c r="I28" i="2"/>
  <c r="I29" i="2"/>
  <c r="I30" i="2"/>
  <c r="I31" i="2"/>
  <c r="I32" i="2"/>
  <c r="I33" i="2"/>
  <c r="I34" i="2"/>
  <c r="I35" i="2"/>
  <c r="I36" i="2"/>
  <c r="I38" i="2"/>
  <c r="I39" i="2"/>
  <c r="I40" i="2"/>
  <c r="I16" i="2"/>
  <c r="G82" i="2"/>
  <c r="G81" i="2"/>
  <c r="G80" i="2"/>
  <c r="G79" i="2"/>
  <c r="G78" i="2"/>
  <c r="G77" i="2"/>
  <c r="G76" i="2"/>
  <c r="G75" i="2"/>
  <c r="G74" i="2"/>
  <c r="G73" i="2"/>
  <c r="G72" i="2"/>
  <c r="G71" i="2"/>
  <c r="G70" i="2"/>
  <c r="G69" i="2"/>
  <c r="G68" i="2"/>
  <c r="G67" i="2"/>
  <c r="G66" i="2"/>
  <c r="G65" i="2"/>
  <c r="G64" i="2"/>
  <c r="G63" i="2"/>
  <c r="G62" i="2"/>
  <c r="G61" i="2"/>
  <c r="G60" i="2"/>
  <c r="G59" i="2"/>
  <c r="G58" i="2"/>
  <c r="G119" i="2"/>
  <c r="G118" i="2"/>
  <c r="G117" i="2"/>
  <c r="G116" i="2"/>
  <c r="G115" i="2"/>
  <c r="G114" i="2"/>
  <c r="G113" i="2"/>
  <c r="G112" i="2"/>
  <c r="G111" i="2"/>
  <c r="G110" i="2"/>
  <c r="G109" i="2"/>
  <c r="G108" i="2"/>
  <c r="G122" i="2"/>
  <c r="G147" i="2"/>
  <c r="G150" i="2"/>
  <c r="G163" i="2"/>
  <c r="G162" i="2"/>
  <c r="G161" i="2"/>
  <c r="G160" i="2"/>
  <c r="G159" i="2"/>
  <c r="G158" i="2"/>
  <c r="G157" i="2"/>
  <c r="G156" i="2"/>
  <c r="G155" i="2"/>
  <c r="G154" i="2"/>
  <c r="G153" i="2"/>
  <c r="E151" i="2"/>
  <c r="E148" i="2"/>
  <c r="E147" i="2"/>
  <c r="E150" i="2"/>
  <c r="E153" i="2"/>
  <c r="E154" i="2"/>
  <c r="E155" i="2"/>
  <c r="E156" i="2"/>
  <c r="E157" i="2"/>
  <c r="E158" i="2"/>
  <c r="E159" i="2"/>
  <c r="E160" i="2"/>
  <c r="E161" i="2"/>
  <c r="E162" i="2"/>
  <c r="E163" i="2"/>
  <c r="E187" i="2"/>
  <c r="E190" i="2"/>
  <c r="E191" i="2"/>
  <c r="E192" i="2"/>
  <c r="E193" i="2"/>
  <c r="E194" i="2"/>
  <c r="E195" i="2"/>
  <c r="E196" i="2"/>
  <c r="E197" i="2"/>
  <c r="E198" i="2"/>
  <c r="E199" i="2"/>
  <c r="E189" i="2"/>
  <c r="E184" i="2"/>
  <c r="E185" i="2"/>
  <c r="E186" i="2"/>
  <c r="E183" i="2"/>
  <c r="K201" i="2"/>
  <c r="K202" i="2"/>
  <c r="K199" i="2"/>
  <c r="K200" i="2"/>
  <c r="K187" i="2"/>
  <c r="K198" i="2"/>
  <c r="K197" i="2"/>
  <c r="K196" i="2"/>
  <c r="K195" i="2"/>
  <c r="K194" i="2"/>
  <c r="K193" i="2"/>
  <c r="K192" i="2"/>
  <c r="K191" i="2"/>
  <c r="K190" i="2"/>
  <c r="K189" i="2"/>
  <c r="K184" i="2"/>
  <c r="K185" i="2"/>
  <c r="K186" i="2"/>
  <c r="K183" i="2"/>
  <c r="I184" i="2"/>
  <c r="I185" i="2"/>
  <c r="I186" i="2"/>
  <c r="I187" i="2"/>
  <c r="I188" i="2"/>
  <c r="I189" i="2"/>
  <c r="I190" i="2"/>
  <c r="I191" i="2"/>
  <c r="I192" i="2"/>
  <c r="I193" i="2"/>
  <c r="I194" i="2"/>
  <c r="I195" i="2"/>
  <c r="I196" i="2"/>
  <c r="I197" i="2"/>
  <c r="I198" i="2"/>
  <c r="I199" i="2"/>
  <c r="I200" i="2"/>
  <c r="I201" i="2"/>
  <c r="I202" i="2"/>
  <c r="I183" i="2"/>
  <c r="G186" i="2"/>
  <c r="G185" i="2"/>
  <c r="G184" i="2"/>
  <c r="G183" i="2"/>
  <c r="G189" i="2"/>
  <c r="G190" i="2"/>
  <c r="G191" i="2"/>
  <c r="G192" i="2"/>
  <c r="G193" i="2"/>
  <c r="G194" i="2"/>
  <c r="G195" i="2"/>
  <c r="G196" i="2"/>
  <c r="G197" i="2"/>
  <c r="G198" i="2"/>
  <c r="G199" i="2"/>
  <c r="G187" i="2"/>
  <c r="G120" i="2"/>
  <c r="G32" i="2"/>
  <c r="G26" i="2"/>
  <c r="G22" i="2"/>
  <c r="G18" i="2"/>
  <c r="G36" i="2"/>
  <c r="G35" i="2"/>
  <c r="G34" i="2"/>
  <c r="G31" i="2"/>
  <c r="G30" i="2"/>
  <c r="G29" i="2"/>
  <c r="G28" i="2"/>
  <c r="G25" i="2"/>
  <c r="G24" i="2"/>
  <c r="G21" i="2"/>
  <c r="G17" i="2"/>
  <c r="G16" i="2"/>
  <c r="K220" i="2"/>
  <c r="K221" i="2"/>
  <c r="K222" i="2"/>
  <c r="K223" i="2"/>
  <c r="K224" i="2"/>
  <c r="K225" i="2"/>
  <c r="K226" i="2"/>
  <c r="K227" i="2"/>
  <c r="K228" i="2"/>
  <c r="K229" i="2"/>
  <c r="K230" i="2"/>
  <c r="K231" i="2"/>
  <c r="K235" i="2"/>
  <c r="K236" i="2"/>
  <c r="K237" i="2"/>
  <c r="K238" i="2"/>
  <c r="K239" i="2"/>
  <c r="K240" i="2"/>
  <c r="K241" i="2"/>
  <c r="K219" i="2"/>
  <c r="I220" i="2"/>
  <c r="I221" i="2"/>
  <c r="I222" i="2"/>
  <c r="I223" i="2"/>
  <c r="I224" i="2"/>
  <c r="I225" i="2"/>
  <c r="I226" i="2"/>
  <c r="I227" i="2"/>
  <c r="I228" i="2"/>
  <c r="I229" i="2"/>
  <c r="I230" i="2"/>
  <c r="I231" i="2"/>
  <c r="I235" i="2"/>
  <c r="I236" i="2"/>
  <c r="I237" i="2"/>
  <c r="I238" i="2"/>
  <c r="I239" i="2"/>
  <c r="I240" i="2"/>
  <c r="I241" i="2"/>
  <c r="I219" i="2"/>
  <c r="G220" i="2"/>
  <c r="G221" i="2"/>
  <c r="G222" i="2"/>
  <c r="G223" i="2"/>
  <c r="G224" i="2"/>
  <c r="G225" i="2"/>
  <c r="G226" i="2"/>
  <c r="G227" i="2"/>
  <c r="G228" i="2"/>
  <c r="G229" i="2"/>
  <c r="G230" i="2"/>
  <c r="G231" i="2"/>
  <c r="G235" i="2"/>
  <c r="G236" i="2"/>
  <c r="G237" i="2"/>
  <c r="G238" i="2"/>
  <c r="G239" i="2"/>
  <c r="G219" i="2"/>
  <c r="E220" i="2"/>
  <c r="E221" i="2"/>
  <c r="E222" i="2"/>
  <c r="E223" i="2"/>
  <c r="E224" i="2"/>
  <c r="E225" i="2"/>
  <c r="E226" i="2"/>
  <c r="E227" i="2"/>
  <c r="E228" i="2"/>
  <c r="E229" i="2"/>
  <c r="E230" i="2"/>
  <c r="E231" i="2"/>
  <c r="E235" i="2"/>
  <c r="E236" i="2"/>
  <c r="E237" i="2"/>
  <c r="E238" i="2"/>
  <c r="E239" i="2"/>
  <c r="E219" i="2"/>
  <c r="E32" i="2"/>
  <c r="E26" i="2"/>
  <c r="E36" i="2"/>
  <c r="E35" i="2"/>
  <c r="E34" i="2"/>
  <c r="E31" i="2"/>
  <c r="E30" i="2"/>
  <c r="E29" i="2"/>
  <c r="E28" i="2"/>
  <c r="E25" i="2"/>
  <c r="E24" i="2"/>
  <c r="E22" i="2"/>
  <c r="E21" i="2"/>
  <c r="E18" i="2"/>
  <c r="E17" i="2"/>
  <c r="E16" i="2"/>
  <c r="D242" i="2"/>
</calcChain>
</file>

<file path=xl/sharedStrings.xml><?xml version="1.0" encoding="utf-8"?>
<sst xmlns="http://schemas.openxmlformats.org/spreadsheetml/2006/main" count="1591" uniqueCount="866">
  <si>
    <t>http://www.vrk.lt/2009_prezidento_rinkimai/output_en/rezultatai_vienmand_apygardose/rezultatai_vienmand_apygardose1turas.html</t>
  </si>
  <si>
    <t>http://www3.lrs.lt/rinkimai/2004/euro/</t>
  </si>
  <si>
    <t>http://www.vrk.lt/2009_ep_rinkimai/output_en/rezultatai_daugiamand_apygardose/rezultatai_daugiamand_apygardose1turas.html</t>
  </si>
  <si>
    <r>
      <t>政党概要</t>
    </r>
    <r>
      <rPr>
        <sz val="10"/>
        <rFont val="Times New Roman"/>
        <family val="1"/>
      </rPr>
      <t>(</t>
    </r>
    <r>
      <rPr>
        <sz val="10"/>
        <rFont val="ＭＳ Ｐゴシック"/>
        <family val="3"/>
        <charset val="128"/>
      </rPr>
      <t>他にデータベース記載の政党ホームページを参照</t>
    </r>
    <r>
      <rPr>
        <sz val="10"/>
        <rFont val="Times New Roman"/>
        <family val="1"/>
      </rPr>
      <t>)</t>
    </r>
  </si>
  <si>
    <r>
      <t>Sussex European Institute</t>
    </r>
    <r>
      <rPr>
        <sz val="10"/>
        <rFont val="ＭＳ Ｐゴシック"/>
        <family val="3"/>
        <charset val="128"/>
      </rPr>
      <t>　</t>
    </r>
    <r>
      <rPr>
        <sz val="10"/>
        <rFont val="Times New Roman"/>
        <family val="1"/>
      </rPr>
      <t>(2004)</t>
    </r>
  </si>
  <si>
    <r>
      <t xml:space="preserve">"2004 European Parliament Election Briefing No.12: The European Parliament Election in Lithuania," Working Paper for </t>
    </r>
    <r>
      <rPr>
        <i/>
        <sz val="10"/>
        <rFont val="Times New Roman"/>
        <family val="1"/>
      </rPr>
      <t>European Parties Elections and Referendums Netowork (EPERN)</t>
    </r>
    <r>
      <rPr>
        <sz val="10"/>
        <rFont val="Times New Roman"/>
        <family val="1"/>
      </rPr>
      <t xml:space="preserve">. (available at http://www.sussex.ac.uk/sei/documents/epernep2004lithuania.pdf) </t>
    </r>
  </si>
  <si>
    <t>Siaroff, Alan (2000)</t>
  </si>
  <si>
    <r>
      <t xml:space="preserve">Comparative European Party Systems: An Analysis of Parliamentary Elections Since 1945, </t>
    </r>
    <r>
      <rPr>
        <sz val="10"/>
        <rFont val="Times New Roman"/>
        <family val="1"/>
      </rPr>
      <t>Garland Publishing</t>
    </r>
  </si>
  <si>
    <t xml:space="preserve">Bugajski, Dovile (2002) </t>
  </si>
  <si>
    <r>
      <t xml:space="preserve">Political Parties of Eastern Europe: A Guide to Politics in the Post-Communist Era, </t>
    </r>
    <r>
      <rPr>
        <sz val="10"/>
        <rFont val="Times New Roman"/>
        <family val="1"/>
      </rPr>
      <t>M.E.Sharpe.</t>
    </r>
  </si>
  <si>
    <t>web</t>
  </si>
  <si>
    <t>http://www.robert-schuman.eu</t>
  </si>
  <si>
    <t xml:space="preserve">http://www.parties-and-elections.de/lithuania.html </t>
  </si>
  <si>
    <t xml:space="preserve">http://www.parties-and-elections.de/lithuania2.html </t>
  </si>
  <si>
    <t>http://www.5ci.lt/partijos</t>
  </si>
  <si>
    <t>データの出典</t>
  </si>
  <si>
    <t>選挙結果</t>
  </si>
  <si>
    <t>"Lietuvos Respublikos Seimo Rinkimai 1996"  http://www.lrs.lt/rinkimai/seim96/index.html</t>
  </si>
  <si>
    <t>"Lietuvos Respublikos Seimo Rinkimai 2000" http://www3.lrs.lt/n/rinkimai/20001008/index.html</t>
  </si>
  <si>
    <t>"2004 m. Lietuvos Respublikos Seimo rinkimai" http://www3.lrs.lt/rinkimai/2004/seimas/index.html</t>
  </si>
  <si>
    <r>
      <t>1992/96</t>
    </r>
    <r>
      <rPr>
        <sz val="10"/>
        <rFont val="ＭＳ Ｐゴシック"/>
        <family val="3"/>
        <charset val="128"/>
      </rPr>
      <t>年選挙については、</t>
    </r>
    <r>
      <rPr>
        <sz val="10"/>
        <rFont val="Times New Roman"/>
        <family val="1"/>
      </rPr>
      <t xml:space="preserve">Krickus, Richard J. (1997) "Democratization in Lithuania," in Dawisha, Karen and Bruce Parrott (1997) </t>
    </r>
    <r>
      <rPr>
        <i/>
        <sz val="10"/>
        <rFont val="Times New Roman"/>
        <family val="1"/>
      </rPr>
      <t>The Consolication of Democracy in East-Central Europe</t>
    </r>
    <r>
      <rPr>
        <sz val="10"/>
        <rFont val="Times New Roman"/>
        <family val="1"/>
      </rPr>
      <t xml:space="preserve">. </t>
    </r>
    <r>
      <rPr>
        <sz val="10"/>
        <rFont val="ＭＳ Ｐゴシック"/>
        <family val="3"/>
        <charset val="128"/>
      </rPr>
      <t xml:space="preserve">も参照
</t>
    </r>
    <r>
      <rPr>
        <sz val="10"/>
        <rFont val="Times New Roman"/>
        <family val="1"/>
      </rPr>
      <t>2000</t>
    </r>
    <r>
      <rPr>
        <sz val="10"/>
        <rFont val="ＭＳ Ｐゴシック"/>
        <family val="3"/>
        <charset val="128"/>
      </rPr>
      <t>年総選挙については　</t>
    </r>
    <r>
      <rPr>
        <sz val="10"/>
        <rFont val="Times New Roman"/>
        <family val="1"/>
      </rPr>
      <t xml:space="preserve">Fitzmaurice, John (2003) "Parliamentary elections in Lithuania, October 2000," </t>
    </r>
    <r>
      <rPr>
        <i/>
        <sz val="10"/>
        <rFont val="Times New Roman"/>
        <family val="1"/>
      </rPr>
      <t>Electoral Studies</t>
    </r>
    <r>
      <rPr>
        <sz val="10"/>
        <rFont val="Times New Roman"/>
        <family val="1"/>
      </rPr>
      <t>, vol.22, no.1, 161-165.</t>
    </r>
    <r>
      <rPr>
        <sz val="10"/>
        <rFont val="ＭＳ Ｐゴシック"/>
        <family val="3"/>
        <charset val="128"/>
      </rPr>
      <t>　も参照</t>
    </r>
  </si>
  <si>
    <t>"The President of the Republic of Lithuania"
http://www.president.lt/institution/
Krickus, Richard J. (1997) ibid.</t>
  </si>
  <si>
    <t>"Elections of the President of the Republic of Lithuania"
http://rc.lrs.lt/rinkimai/pr97/indexa.htm</t>
  </si>
  <si>
    <t>"Elections of the President of the Republic of Lithuania"
http://www3.lrs.lt/rinkimai/2002/Prezidentas/index.eng.html
"ELTA Rinkimai 2002"
http://www.elta.lt/rinkimai2002/</t>
  </si>
  <si>
    <t>"Elections of the President of the Republic of Lithuania"
http://www3.lrs.lt/rinkimai/2004/prezidentas/index.eng.html</t>
  </si>
  <si>
    <t>国民復興党</t>
  </si>
  <si>
    <t>ロランダス・パクサス連合「秩序と正義のために」</t>
  </si>
  <si>
    <t>Coalition of Rolandas Paksas "For the Order and Justice"</t>
  </si>
  <si>
    <t>Valstiečių ir Naujosios demokratijos partijų 
sąjunga</t>
  </si>
  <si>
    <t xml:space="preserve">Union of Peasants and New Democratic Parties </t>
  </si>
  <si>
    <t>Lietuvos tautinių mažumų aljansas</t>
  </si>
  <si>
    <t>Lithuanian National Minorities Alliance</t>
  </si>
  <si>
    <t>▲***</t>
  </si>
  <si>
    <t>LTS ir LDP koalicija</t>
  </si>
  <si>
    <t>Coalition of LTS and LDP</t>
  </si>
  <si>
    <t>リトアニア農民党</t>
  </si>
  <si>
    <t>Modern Christian Democrats Union</t>
  </si>
  <si>
    <t>Naujosios demokratijos partija</t>
  </si>
  <si>
    <t>新民主党</t>
  </si>
  <si>
    <t>New Democracy Party</t>
  </si>
  <si>
    <t>Nuosaikiųjų konservatorių sąjunga</t>
  </si>
  <si>
    <t>Moderate Conservative Unions</t>
  </si>
  <si>
    <t>Nepriklausomybės partija</t>
  </si>
  <si>
    <t>独立党</t>
  </si>
  <si>
    <t>New Union (Social Liberals)</t>
  </si>
  <si>
    <t>Lietuvos lenkų sąjunga</t>
  </si>
  <si>
    <t>Lithuanian Pole's Union</t>
  </si>
  <si>
    <t>Lietuvos laisvės lyga</t>
  </si>
  <si>
    <t>Lithuanian Freedom League</t>
  </si>
  <si>
    <t>■*</t>
  </si>
  <si>
    <t>Pole's Electoral Action of Lithuania</t>
  </si>
  <si>
    <t>★*</t>
  </si>
  <si>
    <t>Coalition between 
the Electoral Action of Lithuania's Poles and Lithuanian Russian Union "Together we are strong"</t>
  </si>
  <si>
    <t>Lietuvos liberalų sąjunga</t>
  </si>
  <si>
    <t>Lithuania Liberal Union</t>
  </si>
  <si>
    <t>リトアニア女性党</t>
  </si>
  <si>
    <t>Lithuanian Women's Party</t>
  </si>
  <si>
    <t>Union of Lithuanian Political Prisoners and Deportees</t>
  </si>
  <si>
    <t>リトアニア共和国自由運動</t>
  </si>
  <si>
    <t>Liberal Movement of the Republic of Lithuania</t>
  </si>
  <si>
    <t>Union of Russians in Lithuania</t>
  </si>
  <si>
    <t>★**</t>
  </si>
  <si>
    <t>リトアニア社会民主党</t>
  </si>
  <si>
    <t>Lithuanian Social Democratic Party</t>
  </si>
  <si>
    <t>アルギルダス・ブラザウスカス社会民主連合</t>
  </si>
  <si>
    <t xml:space="preserve">Algirdas Brazauskas Socialdemocratic Coalition </t>
  </si>
  <si>
    <t>◎</t>
  </si>
  <si>
    <t>労働党</t>
  </si>
  <si>
    <t>Labor Party</t>
  </si>
  <si>
    <t>労働党・青年連合</t>
  </si>
  <si>
    <t>The Coalition "Labor Party + Youth"</t>
  </si>
  <si>
    <t>Krikščionių demokratų 
sąjunga</t>
  </si>
  <si>
    <t>☆*</t>
  </si>
  <si>
    <t>Lietuvos centro judėjimas</t>
  </si>
  <si>
    <t>リトアニア中道運動</t>
  </si>
  <si>
    <t>Lithuanian Centre Union</t>
  </si>
  <si>
    <t>リトアニア民主労働党</t>
  </si>
  <si>
    <t>Lithuanian Democratic Labour Party</t>
  </si>
  <si>
    <t>Lietuvos demokratų partija</t>
  </si>
  <si>
    <t>リトアニア民主党</t>
  </si>
  <si>
    <t>Lithuania Democratic Party</t>
  </si>
  <si>
    <t>▲</t>
  </si>
  <si>
    <t>Liberalų demokratų partija</t>
  </si>
  <si>
    <t>自由民主党</t>
  </si>
  <si>
    <t>Liberal Democratic Party</t>
  </si>
  <si>
    <t>Liberalų ir centro sąjunga</t>
  </si>
  <si>
    <t>Liberal and Centre Union</t>
  </si>
  <si>
    <t>Lithuanian Christian Democratic Party</t>
  </si>
  <si>
    <t>EPP</t>
  </si>
  <si>
    <t>Lietuvos laisvės sąjunga</t>
  </si>
  <si>
    <t>Lithuania Freedom Union</t>
  </si>
  <si>
    <t>比例区と小選挙区に対して計２票を持つ。比例区では、各政党の名簿に記載された各候補者に対し、投票者の選好を示すことができる。ただし、この意思表示は最終的な名簿順位を定める法的決定力はもたないため、実質的には拘束名簿式である。</t>
  </si>
  <si>
    <t>比例区と小選挙区に対して計２票を持つ。比例区は非拘束式名簿であり、５位までの選好投票が可能。</t>
  </si>
  <si>
    <t>阻止条項</t>
  </si>
  <si>
    <r>
      <t>全国比例区において</t>
    </r>
    <r>
      <rPr>
        <sz val="10"/>
        <rFont val="Times New Roman"/>
        <family val="1"/>
      </rPr>
      <t>4%</t>
    </r>
    <r>
      <rPr>
        <sz val="10"/>
        <rFont val="ＭＳ Ｐゴシック"/>
        <family val="3"/>
        <charset val="128"/>
      </rPr>
      <t>の閾値条項</t>
    </r>
  </si>
  <si>
    <r>
      <t>比例区において</t>
    </r>
    <r>
      <rPr>
        <sz val="10"/>
        <rFont val="Times New Roman"/>
        <family val="1"/>
      </rPr>
      <t>5%</t>
    </r>
    <r>
      <rPr>
        <sz val="10"/>
        <rFont val="ＭＳ Ｐゴシック"/>
        <family val="3"/>
        <charset val="128"/>
      </rPr>
      <t>。ただし政党連合リストで比例区に出馬した場合、</t>
    </r>
    <r>
      <rPr>
        <sz val="10"/>
        <rFont val="Times New Roman"/>
        <family val="1"/>
      </rPr>
      <t>7%</t>
    </r>
    <r>
      <rPr>
        <sz val="10"/>
        <rFont val="ＭＳ Ｐゴシック"/>
        <family val="3"/>
        <charset val="128"/>
      </rPr>
      <t>の閾値が適用される。</t>
    </r>
  </si>
  <si>
    <t>少数民族条項</t>
  </si>
  <si>
    <r>
      <t>選挙管理委員会に少数民族団体として登録されている場合は閾値なし（ヘア基数に基づき、実質的には約</t>
    </r>
    <r>
      <rPr>
        <sz val="10"/>
        <rFont val="Times New Roman"/>
        <family val="1"/>
      </rPr>
      <t>1.4%</t>
    </r>
    <r>
      <rPr>
        <sz val="10"/>
        <rFont val="ＭＳ Ｐゴシック"/>
        <family val="3"/>
        <charset val="128"/>
      </rPr>
      <t>の閾値）</t>
    </r>
  </si>
  <si>
    <t>なし</t>
  </si>
  <si>
    <r>
      <t>2</t>
    </r>
    <r>
      <rPr>
        <sz val="11"/>
        <rFont val="ＭＳ ゴシック"/>
        <family val="3"/>
        <charset val="128"/>
      </rPr>
      <t>）欧州議会議員</t>
    </r>
  </si>
  <si>
    <r>
      <t>IX-1837</t>
    </r>
    <r>
      <rPr>
        <sz val="10"/>
        <rFont val="ＭＳ Ｐゴシック"/>
        <family val="3"/>
        <charset val="128"/>
      </rPr>
      <t>号
（官報）</t>
    </r>
    <r>
      <rPr>
        <sz val="10"/>
        <rFont val="Times New Roman"/>
        <family val="1"/>
      </rPr>
      <t>Valstybės žinios, 2003-12-10, Nr. 115-5192</t>
    </r>
  </si>
  <si>
    <t>http://www3.lrs.lt/pls/inter3/dokpaieska.showdoc_l?p_id=226195</t>
  </si>
  <si>
    <r>
      <t>18</t>
    </r>
    <r>
      <rPr>
        <sz val="10"/>
        <rFont val="ＭＳ Ｐゴシック"/>
        <family val="3"/>
        <charset val="128"/>
      </rPr>
      <t>歳以上／</t>
    </r>
    <r>
      <rPr>
        <sz val="10"/>
        <rFont val="Times New Roman"/>
        <family val="1"/>
      </rPr>
      <t>21</t>
    </r>
    <r>
      <rPr>
        <sz val="10"/>
        <rFont val="ＭＳ Ｐゴシック"/>
        <family val="3"/>
        <charset val="128"/>
      </rPr>
      <t>歳以上</t>
    </r>
  </si>
  <si>
    <r>
      <t>5</t>
    </r>
    <r>
      <rPr>
        <sz val="10"/>
        <rFont val="ＭＳ Ｐゴシック"/>
        <family val="3"/>
        <charset val="128"/>
      </rPr>
      <t>年</t>
    </r>
  </si>
  <si>
    <t>最大剰余ヘア基数方式</t>
  </si>
  <si>
    <t>全国比例区</t>
  </si>
  <si>
    <r>
      <t>13(2009</t>
    </r>
    <r>
      <rPr>
        <sz val="10"/>
        <rFont val="ＭＳ Ｐ明朝"/>
        <family val="1"/>
        <charset val="128"/>
      </rPr>
      <t>年は12</t>
    </r>
    <r>
      <rPr>
        <sz val="10"/>
        <rFont val="Times New Roman"/>
        <family val="1"/>
      </rPr>
      <t>)</t>
    </r>
  </si>
  <si>
    <r>
      <t>非拘束名簿。党・合同リストに対し</t>
    </r>
    <r>
      <rPr>
        <sz val="10"/>
        <rFont val="Times New Roman"/>
        <family val="1"/>
      </rPr>
      <t>1</t>
    </r>
    <r>
      <rPr>
        <sz val="10"/>
        <rFont val="ＭＳ Ｐゴシック"/>
        <family val="3"/>
        <charset val="128"/>
      </rPr>
      <t>票をもち、そのリスト内において</t>
    </r>
    <r>
      <rPr>
        <sz val="10"/>
        <rFont val="Times New Roman"/>
        <family val="1"/>
      </rPr>
      <t>5</t>
    </r>
    <r>
      <rPr>
        <sz val="10"/>
        <rFont val="ＭＳ Ｐゴシック"/>
        <family val="3"/>
        <charset val="128"/>
      </rPr>
      <t>位までの選好投票が可能。</t>
    </r>
  </si>
  <si>
    <t>3）大統領選挙</t>
  </si>
  <si>
    <r>
      <t>1993</t>
    </r>
    <r>
      <rPr>
        <sz val="10"/>
        <rFont val="ＭＳ Ｐゴシック"/>
        <family val="3"/>
        <charset val="128"/>
      </rPr>
      <t>年以降の大統領選挙制度</t>
    </r>
  </si>
  <si>
    <r>
      <t>1997</t>
    </r>
    <r>
      <rPr>
        <sz val="10"/>
        <rFont val="ＭＳ Ｐゴシック"/>
        <family val="3"/>
        <charset val="128"/>
      </rPr>
      <t>年以降の大統領選挙制度</t>
    </r>
  </si>
  <si>
    <r>
      <t>I-28</t>
    </r>
    <r>
      <rPr>
        <sz val="10"/>
        <rFont val="ＭＳ Ｐゴシック"/>
        <family val="3"/>
        <charset val="128"/>
      </rPr>
      <t>号
（官報）</t>
    </r>
    <r>
      <rPr>
        <sz val="10"/>
        <rFont val="Times New Roman"/>
        <family val="1"/>
      </rPr>
      <t xml:space="preserve">Valstybės žinios, 1993-01-20, Nr. 2-29 </t>
    </r>
  </si>
  <si>
    <r>
      <t>I-28</t>
    </r>
    <r>
      <rPr>
        <sz val="10"/>
        <rFont val="ＭＳ Ｐゴシック"/>
        <family val="3"/>
        <charset val="128"/>
      </rPr>
      <t xml:space="preserve">号
</t>
    </r>
  </si>
  <si>
    <t>(ある場合ネット上のリンク)</t>
  </si>
  <si>
    <r>
      <t>5</t>
    </r>
    <r>
      <rPr>
        <sz val="10"/>
        <rFont val="ＭＳ Ｐゴシック"/>
        <family val="3"/>
        <charset val="128"/>
      </rPr>
      <t>年（</t>
    </r>
    <r>
      <rPr>
        <sz val="10"/>
        <rFont val="Times New Roman"/>
        <family val="1"/>
      </rPr>
      <t>2</t>
    </r>
    <r>
      <rPr>
        <sz val="10"/>
        <rFont val="ＭＳ Ｐゴシック"/>
        <family val="3"/>
        <charset val="128"/>
      </rPr>
      <t>期まで）</t>
    </r>
  </si>
  <si>
    <r>
      <t>2</t>
    </r>
    <r>
      <rPr>
        <sz val="10"/>
        <rFont val="ＭＳ Ｐゴシック"/>
        <family val="3"/>
        <charset val="128"/>
      </rPr>
      <t>回投票制。第</t>
    </r>
    <r>
      <rPr>
        <sz val="10"/>
        <rFont val="Times New Roman"/>
        <family val="1"/>
      </rPr>
      <t>1</t>
    </r>
    <r>
      <rPr>
        <sz val="10"/>
        <rFont val="ＭＳ Ｐゴシック"/>
        <family val="3"/>
        <charset val="128"/>
      </rPr>
      <t>回投票で過半数の票を獲得した候補がいない場合、上位</t>
    </r>
    <r>
      <rPr>
        <sz val="10"/>
        <rFont val="Times New Roman"/>
        <family val="1"/>
      </rPr>
      <t>2</t>
    </r>
    <r>
      <rPr>
        <sz val="10"/>
        <rFont val="ＭＳ Ｐゴシック"/>
        <family val="3"/>
        <charset val="128"/>
      </rPr>
      <t>名の候補による決選投票を実施</t>
    </r>
  </si>
  <si>
    <t>略称</t>
  </si>
  <si>
    <t>欧州議会での所属会派</t>
  </si>
  <si>
    <t>結成年</t>
  </si>
  <si>
    <t>主要な変遷（議員の会派変更は頻繁に生じるため、新党設立に至るなど主なものを記すにとどめる）</t>
  </si>
  <si>
    <t>政党連合</t>
  </si>
  <si>
    <t>Dalia Grybauskaitė</t>
  </si>
  <si>
    <t>Algirdas Butkevičius</t>
  </si>
  <si>
    <t>Valentinas Mazuronis</t>
  </si>
  <si>
    <t>Valdemar Tomaševski</t>
  </si>
  <si>
    <t>Loreta Graužinienė</t>
  </si>
  <si>
    <t>Česlovas Jezerskas</t>
  </si>
  <si>
    <t>リトアニア欧州議会選挙</t>
  </si>
  <si>
    <t>政党</t>
  </si>
  <si>
    <t>議席率*</t>
  </si>
  <si>
    <t>LDP</t>
  </si>
  <si>
    <t>LLRA/LRS</t>
  </si>
  <si>
    <t>リトアニアの選挙制度</t>
  </si>
  <si>
    <r>
      <t>1)</t>
    </r>
    <r>
      <rPr>
        <sz val="11"/>
        <rFont val="ＭＳ ゴシック"/>
        <family val="3"/>
        <charset val="128"/>
      </rPr>
      <t>議会（セイマス）</t>
    </r>
  </si>
  <si>
    <r>
      <t>1992</t>
    </r>
    <r>
      <rPr>
        <sz val="11"/>
        <rFont val="ＭＳ Ｐ明朝"/>
        <family val="1"/>
        <charset val="128"/>
      </rPr>
      <t>年の選挙制度</t>
    </r>
  </si>
  <si>
    <r>
      <t>1996</t>
    </r>
    <r>
      <rPr>
        <sz val="10"/>
        <rFont val="ＭＳ Ｐゴシック"/>
        <family val="3"/>
        <charset val="128"/>
      </rPr>
      <t>年の議会選挙制度</t>
    </r>
  </si>
  <si>
    <r>
      <t>2000</t>
    </r>
    <r>
      <rPr>
        <sz val="10"/>
        <rFont val="ＭＳ Ｐゴシック"/>
        <family val="3"/>
        <charset val="128"/>
      </rPr>
      <t>年の議会選挙制度</t>
    </r>
  </si>
  <si>
    <t>選挙法</t>
  </si>
  <si>
    <r>
      <t>I-2721</t>
    </r>
    <r>
      <rPr>
        <sz val="10"/>
        <rFont val="ＭＳ Ｐゴシック"/>
        <family val="3"/>
        <charset val="128"/>
      </rPr>
      <t>号
（官報）</t>
    </r>
    <r>
      <rPr>
        <sz val="10"/>
        <rFont val="Times New Roman"/>
        <family val="1"/>
      </rPr>
      <t xml:space="preserve">Valstybės žinios, 1992-08-10, Nr. 22-635 </t>
    </r>
  </si>
  <si>
    <r>
      <t>I-2721</t>
    </r>
    <r>
      <rPr>
        <sz val="10"/>
        <rFont val="ＭＳ Ｐゴシック"/>
        <family val="3"/>
        <charset val="128"/>
      </rPr>
      <t>号　
（全文を示し修正を告知した法律として　</t>
    </r>
    <r>
      <rPr>
        <sz val="10"/>
        <rFont val="Times New Roman"/>
        <family val="1"/>
      </rPr>
      <t>I-1408</t>
    </r>
    <r>
      <rPr>
        <sz val="10"/>
        <rFont val="ＭＳ Ｐゴシック"/>
        <family val="3"/>
        <charset val="128"/>
      </rPr>
      <t>号：官報</t>
    </r>
    <r>
      <rPr>
        <sz val="10"/>
        <rFont val="Times New Roman"/>
        <family val="1"/>
      </rPr>
      <t xml:space="preserve">Valstybės žinios, 1996-07-02, Nr. 62-1467 </t>
    </r>
    <r>
      <rPr>
        <sz val="10"/>
        <rFont val="ＭＳ Ｐゴシック"/>
        <family val="3"/>
        <charset val="128"/>
      </rPr>
      <t>）</t>
    </r>
  </si>
  <si>
    <r>
      <t>I-2721</t>
    </r>
    <r>
      <rPr>
        <sz val="10"/>
        <rFont val="ＭＳ Ｐゴシック"/>
        <family val="3"/>
        <charset val="128"/>
      </rPr>
      <t>号　
（全文を示し修正を告知した法律として　</t>
    </r>
    <r>
      <rPr>
        <sz val="10"/>
        <rFont val="Times New Roman"/>
        <family val="1"/>
      </rPr>
      <t>VIII-1870</t>
    </r>
    <r>
      <rPr>
        <sz val="10"/>
        <rFont val="ＭＳ Ｐゴシック"/>
        <family val="3"/>
        <charset val="128"/>
      </rPr>
      <t>号：官報</t>
    </r>
    <r>
      <rPr>
        <sz val="10"/>
        <rFont val="Times New Roman"/>
        <family val="1"/>
      </rPr>
      <t xml:space="preserve">Valstybės žinios, 1996-07-02, Nr. 62-1467 </t>
    </r>
    <r>
      <rPr>
        <sz val="10"/>
        <rFont val="ＭＳ Ｐゴシック"/>
        <family val="3"/>
        <charset val="128"/>
      </rPr>
      <t>）</t>
    </r>
  </si>
  <si>
    <r>
      <t>I-2721</t>
    </r>
    <r>
      <rPr>
        <sz val="10"/>
        <rFont val="ＭＳ Ｐゴシック"/>
        <family val="3"/>
        <charset val="128"/>
      </rPr>
      <t>号</t>
    </r>
  </si>
  <si>
    <t>（ある場合ネット上のリンク）</t>
  </si>
  <si>
    <t>http://www3.lrs.lt/pls/inter3/dokpaieska.showdoc_l?p_id=1536</t>
  </si>
  <si>
    <r>
      <t>（修正を反映した</t>
    </r>
    <r>
      <rPr>
        <sz val="10"/>
        <rFont val="Times New Roman"/>
        <family val="1"/>
      </rPr>
      <t>1996</t>
    </r>
    <r>
      <rPr>
        <sz val="10"/>
        <rFont val="ＭＳ Ｐゴシック"/>
        <family val="3"/>
        <charset val="128"/>
      </rPr>
      <t>年選挙直近版）　</t>
    </r>
    <r>
      <rPr>
        <sz val="10"/>
        <rFont val="Times New Roman"/>
        <family val="1"/>
      </rPr>
      <t>http://www3.lrs.lt/pls/inter2/dokpaieska.showdoc_l?p_id=29196</t>
    </r>
  </si>
  <si>
    <r>
      <t>（修正を反映した</t>
    </r>
    <r>
      <rPr>
        <sz val="10"/>
        <rFont val="Times New Roman"/>
        <family val="1"/>
      </rPr>
      <t>2000</t>
    </r>
    <r>
      <rPr>
        <sz val="10"/>
        <rFont val="ＭＳ Ｐゴシック"/>
        <family val="3"/>
        <charset val="128"/>
      </rPr>
      <t>年選挙直近版）　</t>
    </r>
    <r>
      <rPr>
        <sz val="10"/>
        <rFont val="Times New Roman"/>
        <family val="1"/>
      </rPr>
      <t>http://www3.lrs.lt/pls/inter3/dokpaieska.showdoc_l?p_id=105528</t>
    </r>
  </si>
  <si>
    <r>
      <t>（修正後のもの）　</t>
    </r>
    <r>
      <rPr>
        <sz val="10"/>
        <rFont val="Times New Roman"/>
        <family val="1"/>
      </rPr>
      <t>http://www3.lrs.lt/pls/inter3/dokpaieska.showdoc_l?p_id=238302</t>
    </r>
    <r>
      <rPr>
        <sz val="10"/>
        <rFont val="ＭＳ Ｐゴシック"/>
        <family val="3"/>
        <charset val="128"/>
      </rPr>
      <t>　　
（英語版）　</t>
    </r>
    <r>
      <rPr>
        <sz val="10"/>
        <rFont val="Times New Roman"/>
        <family val="1"/>
      </rPr>
      <t>http://www3.lrs.lt/pls/inter3/dokpaieska.showdoc_l?p_id=235304</t>
    </r>
  </si>
  <si>
    <t>選挙権／被選挙権</t>
  </si>
  <si>
    <r>
      <t>18</t>
    </r>
    <r>
      <rPr>
        <sz val="10"/>
        <rFont val="ＭＳ Ｐゴシック"/>
        <family val="3"/>
        <charset val="128"/>
      </rPr>
      <t>歳以上／</t>
    </r>
    <r>
      <rPr>
        <sz val="10"/>
        <rFont val="Times New Roman"/>
        <family val="1"/>
      </rPr>
      <t>25</t>
    </r>
    <r>
      <rPr>
        <sz val="10"/>
        <rFont val="ＭＳ Ｐゴシック"/>
        <family val="3"/>
        <charset val="128"/>
      </rPr>
      <t>歳以上</t>
    </r>
  </si>
  <si>
    <t>任期</t>
  </si>
  <si>
    <r>
      <t>4</t>
    </r>
    <r>
      <rPr>
        <sz val="10"/>
        <rFont val="ＭＳ Ｐゴシック"/>
        <family val="3"/>
        <charset val="128"/>
      </rPr>
      <t>年</t>
    </r>
    <r>
      <rPr>
        <sz val="10"/>
        <rFont val="Times New Roman"/>
        <family val="1"/>
      </rPr>
      <t>(</t>
    </r>
    <r>
      <rPr>
        <sz val="10"/>
        <rFont val="ＭＳ Ｐゴシック"/>
        <family val="3"/>
        <charset val="128"/>
      </rPr>
      <t>解散あり</t>
    </r>
    <r>
      <rPr>
        <sz val="10"/>
        <rFont val="Times New Roman"/>
        <family val="1"/>
      </rPr>
      <t>)</t>
    </r>
  </si>
  <si>
    <t>同左</t>
  </si>
  <si>
    <t>選挙形式</t>
  </si>
  <si>
    <t>全国比例区は最大剰余ヘア基数方式。
小選挙区は２ラウンドシステムを採用し、第１ラウンドで得票の過半数を獲得する候補が不在であった場合には、２週間後に第２ラウンドとして上位２名候補による決選投票。</t>
  </si>
  <si>
    <r>
      <t>全国比例区は最大剰余ヘア基数方式。
小選挙区は最大得票者を選出。【1996年以前の形式から、</t>
    </r>
    <r>
      <rPr>
        <sz val="10"/>
        <rFont val="Times New Roman"/>
        <family val="1"/>
      </rPr>
      <t>2</t>
    </r>
    <r>
      <rPr>
        <sz val="10"/>
        <rFont val="ＭＳ Ｐゴシック"/>
        <family val="3"/>
        <charset val="128"/>
      </rPr>
      <t>ラウンドシステムを撤廃】</t>
    </r>
  </si>
  <si>
    <r>
      <t>全国比例区は最大剰余ヘア基数方式。
小選挙区は２ラウンドシステムを採用し、第１ラウンドで得票の過半数を獲得する候補が不在であった場合には、２週間後に第２ラウンドとして上位２名候補による決選投票。【</t>
    </r>
    <r>
      <rPr>
        <sz val="10"/>
        <rFont val="Times New Roman"/>
        <family val="1"/>
      </rPr>
      <t>96</t>
    </r>
    <r>
      <rPr>
        <sz val="10"/>
        <rFont val="ＭＳ Ｐゴシック"/>
        <family val="3"/>
        <charset val="128"/>
      </rPr>
      <t>年以前と同じ】</t>
    </r>
  </si>
  <si>
    <t>投票率・得票率計算方法</t>
  </si>
  <si>
    <t>明文規定はないが選管発表では「投票数／有権者数」で運用している様子.</t>
  </si>
  <si>
    <t>選挙区</t>
  </si>
  <si>
    <r>
      <t>141</t>
    </r>
    <r>
      <rPr>
        <sz val="10"/>
        <rFont val="ＭＳ Ｐゴシック"/>
        <family val="3"/>
        <charset val="128"/>
      </rPr>
      <t>議席中、</t>
    </r>
    <r>
      <rPr>
        <sz val="10"/>
        <rFont val="Times New Roman"/>
        <family val="1"/>
      </rPr>
      <t>70</t>
    </r>
    <r>
      <rPr>
        <sz val="10"/>
        <rFont val="ＭＳ Ｐゴシック"/>
        <family val="3"/>
        <charset val="128"/>
      </rPr>
      <t>議席を全国比例区、</t>
    </r>
    <r>
      <rPr>
        <sz val="10"/>
        <rFont val="Times New Roman"/>
        <family val="1"/>
      </rPr>
      <t>71</t>
    </r>
    <r>
      <rPr>
        <sz val="10"/>
        <rFont val="ＭＳ Ｐゴシック"/>
        <family val="3"/>
        <charset val="128"/>
      </rPr>
      <t>議席を小選挙区にて選出。相互の得票は独立。</t>
    </r>
  </si>
  <si>
    <t>選挙区の定数の範囲</t>
  </si>
  <si>
    <t>1or70</t>
  </si>
  <si>
    <t>投票方法</t>
  </si>
  <si>
    <t>比例区と小選挙区に対して計２票を持つ。比例区は拘束名簿。</t>
  </si>
  <si>
    <t>有効投票率</t>
  </si>
  <si>
    <t>DP</t>
  </si>
  <si>
    <t>UDL</t>
  </si>
  <si>
    <t>TS</t>
  </si>
  <si>
    <t>UTT</t>
  </si>
  <si>
    <t>LDP(2)</t>
  </si>
  <si>
    <t>LiCS</t>
  </si>
  <si>
    <t>VNDS</t>
  </si>
  <si>
    <t>Lietuvos krikščionių demokratai (LKD)</t>
  </si>
  <si>
    <t>Lietuvos socialdemokratų sąjunga (LSDS)</t>
  </si>
  <si>
    <t>TS-LKD</t>
  </si>
  <si>
    <t>TPP</t>
  </si>
  <si>
    <t>KDP+J</t>
  </si>
  <si>
    <t>Leiboristų partija</t>
  </si>
  <si>
    <t>LRLS</t>
  </si>
  <si>
    <t>LVLS</t>
  </si>
  <si>
    <t>リトアニア大統領選挙結果</t>
  </si>
  <si>
    <t>候補者名</t>
  </si>
  <si>
    <t>備考</t>
  </si>
  <si>
    <t xml:space="preserve">Algirdas Brazauskas </t>
  </si>
  <si>
    <t>Stasys Lozoraitis</t>
  </si>
  <si>
    <t>得票率％</t>
  </si>
  <si>
    <t>Artūras Paulauskas</t>
  </si>
  <si>
    <t>Valdas Adamkus</t>
  </si>
  <si>
    <t>Vytautas Landsbergis</t>
  </si>
  <si>
    <t>Vytenis Povilas Andriukaitis</t>
  </si>
  <si>
    <t>Kazys Bobelis</t>
  </si>
  <si>
    <t>Rolandas Pavilionis</t>
  </si>
  <si>
    <t>Rimantas Smetona</t>
  </si>
  <si>
    <t>514154 </t>
  </si>
  <si>
    <t>Rolandas Paksas</t>
  </si>
  <si>
    <t>284559 </t>
  </si>
  <si>
    <t>120238 </t>
  </si>
  <si>
    <t>Vytautas Šerėnas</t>
  </si>
  <si>
    <t>112215 </t>
  </si>
  <si>
    <t>105584 </t>
  </si>
  <si>
    <t>Kazimira Danutė Prunskienė</t>
  </si>
  <si>
    <t>72925 </t>
  </si>
  <si>
    <t>Juozas Edvardas Petraitis</t>
  </si>
  <si>
    <t>54139 </t>
  </si>
  <si>
    <t>Eugenijus Gentvilas</t>
  </si>
  <si>
    <t>44562 </t>
  </si>
  <si>
    <t>Julius Veselka</t>
  </si>
  <si>
    <t>32293 </t>
  </si>
  <si>
    <t>Algimantas Matulevičius</t>
  </si>
  <si>
    <t>32137 </t>
  </si>
  <si>
    <t>27613 </t>
  </si>
  <si>
    <t>Vytautas Antanas Matulevičius</t>
  </si>
  <si>
    <t>26888 </t>
  </si>
  <si>
    <t>Kęstutis Glaveckas</t>
  </si>
  <si>
    <t>7554 </t>
  </si>
  <si>
    <t>Vytautas Šustauskas</t>
  </si>
  <si>
    <t>5372 </t>
  </si>
  <si>
    <t>3546 </t>
  </si>
  <si>
    <t>Algirdas Pilvelis</t>
  </si>
  <si>
    <t>2074 </t>
  </si>
  <si>
    <t>Rimantas Jonas Dagys</t>
  </si>
  <si>
    <t>1264 </t>
  </si>
  <si>
    <t>Petras Auštrevičius</t>
  </si>
  <si>
    <t>Vilija Blinkevičiūtė</t>
  </si>
  <si>
    <t>Česolovas Juršėnas</t>
  </si>
  <si>
    <t>**</t>
  </si>
  <si>
    <t>登録有権者</t>
  </si>
  <si>
    <t>投票用紙発行数</t>
  </si>
  <si>
    <t>投票数</t>
  </si>
  <si>
    <t>投票率</t>
  </si>
  <si>
    <t>有効投票数</t>
  </si>
  <si>
    <t>政党（政党連合）</t>
  </si>
  <si>
    <t>比例区</t>
  </si>
  <si>
    <t>小選挙区</t>
  </si>
  <si>
    <t>合計</t>
  </si>
  <si>
    <t>得票数</t>
  </si>
  <si>
    <t>議席数</t>
  </si>
  <si>
    <t>LDDP</t>
  </si>
  <si>
    <t>SK</t>
  </si>
  <si>
    <t>LKDP</t>
  </si>
  <si>
    <t>LPKTS</t>
  </si>
  <si>
    <t>LDP(1)</t>
  </si>
  <si>
    <t>LSDP</t>
  </si>
  <si>
    <t>KDS</t>
  </si>
  <si>
    <t>LCJ</t>
  </si>
  <si>
    <t>LTS/NP</t>
  </si>
  <si>
    <t>LTS</t>
  </si>
  <si>
    <t>NP</t>
  </si>
  <si>
    <t>LLS</t>
  </si>
  <si>
    <t>LLL</t>
  </si>
  <si>
    <t>LLaS</t>
  </si>
  <si>
    <t>Lietuvos sandrauga</t>
  </si>
  <si>
    <t>Lithuanian Consultative Assembly</t>
  </si>
  <si>
    <t>Temperance Movement of Bishop M. Valancius</t>
  </si>
  <si>
    <t>無所属</t>
  </si>
  <si>
    <t>LCS</t>
  </si>
  <si>
    <t>LMP</t>
  </si>
  <si>
    <t xml:space="preserve">KDS </t>
  </si>
  <si>
    <t>LLRA</t>
  </si>
  <si>
    <t>LTMA</t>
  </si>
  <si>
    <t>LTS/LDP</t>
  </si>
  <si>
    <t>LVP</t>
  </si>
  <si>
    <t>LRS</t>
  </si>
  <si>
    <t>Lietuvos ūkio partija</t>
  </si>
  <si>
    <t>Tautos pazangos partija</t>
  </si>
  <si>
    <t xml:space="preserve">Lietuvos gyvenimo logikos partija </t>
  </si>
  <si>
    <t>Lietuvos liaudies partija</t>
  </si>
  <si>
    <t>得票率</t>
  </si>
  <si>
    <t>NDP</t>
  </si>
  <si>
    <t>NS(SL)</t>
  </si>
  <si>
    <t>NKS</t>
  </si>
  <si>
    <t xml:space="preserve">Lietuvos partija "Socialdemokratija 2000" </t>
  </si>
  <si>
    <t>MKDS</t>
  </si>
  <si>
    <t>Tėvynės liaudies partija</t>
  </si>
  <si>
    <t>Lietuvos nacionaldemokratų partija</t>
  </si>
  <si>
    <t>Lietuvos teisingumo partija</t>
  </si>
  <si>
    <t>http://www3.lrs.lt/pls/inter3/dokpaieska.showdoc_l?p_id=21913&amp;p_query=&amp;p_tr2=</t>
    <phoneticPr fontId="12"/>
  </si>
  <si>
    <r>
      <t>（修正を反映した</t>
    </r>
    <r>
      <rPr>
        <sz val="10"/>
        <rFont val="Times New Roman"/>
        <family val="1"/>
      </rPr>
      <t>1997</t>
    </r>
    <r>
      <rPr>
        <sz val="10"/>
        <rFont val="ＭＳ Ｐゴシック"/>
        <family val="3"/>
        <charset val="128"/>
      </rPr>
      <t>年選挙直近版）　</t>
    </r>
    <r>
      <rPr>
        <sz val="10"/>
        <rFont val="Times New Roman"/>
        <family val="1"/>
      </rPr>
      <t>http://www3.lrs.lt/pls/inter3/dokpaieska.showdoc_l?p_id=48324</t>
    </r>
    <phoneticPr fontId="12"/>
  </si>
  <si>
    <r>
      <t>18</t>
    </r>
    <r>
      <rPr>
        <sz val="10"/>
        <rFont val="ＭＳ Ｐゴシック"/>
        <family val="3"/>
        <charset val="128"/>
      </rPr>
      <t>歳以上／</t>
    </r>
    <r>
      <rPr>
        <sz val="10"/>
        <rFont val="Times New Roman"/>
        <family val="1"/>
      </rPr>
      <t>40</t>
    </r>
    <r>
      <rPr>
        <sz val="10"/>
        <rFont val="ＭＳ Ｐゴシック"/>
        <family val="3"/>
        <charset val="128"/>
      </rPr>
      <t>歳以上
生まれながらのリトアニア人であり、過去</t>
    </r>
    <r>
      <rPr>
        <sz val="10"/>
        <rFont val="Times New Roman"/>
        <family val="1"/>
      </rPr>
      <t>3</t>
    </r>
    <r>
      <rPr>
        <sz val="10"/>
        <rFont val="ＭＳ Ｐゴシック"/>
        <family val="3"/>
        <charset val="128"/>
      </rPr>
      <t xml:space="preserve">年間はリトアニアに居住している必要がある。
</t>
    </r>
    <r>
      <rPr>
        <sz val="10"/>
        <rFont val="Times New Roman"/>
        <family val="1"/>
      </rPr>
      <t>NKVD,NKGB,MGB,KGB,</t>
    </r>
    <r>
      <rPr>
        <sz val="10"/>
        <rFont val="ＭＳ Ｐゴシック"/>
        <family val="3"/>
        <charset val="128"/>
      </rPr>
      <t>ソ連政府</t>
    </r>
    <r>
      <rPr>
        <sz val="10"/>
        <rFont val="Times New Roman"/>
        <family val="1"/>
      </rPr>
      <t>,</t>
    </r>
    <r>
      <rPr>
        <sz val="10"/>
        <rFont val="ＭＳ Ｐゴシック"/>
        <family val="3"/>
        <charset val="128"/>
      </rPr>
      <t>ソ連構成国政府</t>
    </r>
    <r>
      <rPr>
        <sz val="10"/>
        <rFont val="Times New Roman"/>
        <family val="1"/>
      </rPr>
      <t>,</t>
    </r>
    <r>
      <rPr>
        <sz val="10"/>
        <rFont val="ＭＳ Ｐゴシック"/>
        <family val="3"/>
        <charset val="128"/>
      </rPr>
      <t>および外国関係機関での勤務経験の有無および勤務暦について全候補者が報告のうえ、中央選挙委員会の是認を受ける必要がある。
また、有権者20000人分の署名を集めなければ、正式な候補者とならない。立候補の際に国内平均月収</t>
    </r>
    <r>
      <rPr>
        <sz val="10"/>
        <rFont val="Times New Roman"/>
        <family val="1"/>
      </rPr>
      <t>5</t>
    </r>
    <r>
      <rPr>
        <sz val="10"/>
        <rFont val="ＭＳ Ｐゴシック"/>
        <family val="3"/>
        <charset val="128"/>
      </rPr>
      <t>ヶ月分の供託金が必要だが、署名の収集が出来た候補には、供託金が返還される。</t>
    </r>
    <phoneticPr fontId="12"/>
  </si>
  <si>
    <r>
      <t>18</t>
    </r>
    <r>
      <rPr>
        <sz val="10"/>
        <rFont val="ＭＳ Ｐゴシック"/>
        <family val="3"/>
        <charset val="128"/>
      </rPr>
      <t>歳以上／</t>
    </r>
    <r>
      <rPr>
        <sz val="10"/>
        <rFont val="Times New Roman"/>
        <family val="1"/>
      </rPr>
      <t>40</t>
    </r>
    <r>
      <rPr>
        <sz val="10"/>
        <rFont val="ＭＳ Ｐゴシック"/>
        <family val="3"/>
        <charset val="128"/>
      </rPr>
      <t>歳以上
生まれながらのリトアニア人であり、過去</t>
    </r>
    <r>
      <rPr>
        <sz val="10"/>
        <rFont val="Times New Roman"/>
        <family val="1"/>
      </rPr>
      <t>3</t>
    </r>
    <r>
      <rPr>
        <sz val="10"/>
        <rFont val="ＭＳ Ｐゴシック"/>
        <family val="3"/>
        <charset val="128"/>
      </rPr>
      <t>年間はリトアニアに居住している必要があるが、</t>
    </r>
    <r>
      <rPr>
        <sz val="10"/>
        <rFont val="Times New Roman"/>
        <family val="1"/>
      </rPr>
      <t>90</t>
    </r>
    <r>
      <rPr>
        <sz val="10"/>
        <rFont val="ＭＳ Ｐゴシック"/>
        <family val="3"/>
        <charset val="128"/>
      </rPr>
      <t>年</t>
    </r>
    <r>
      <rPr>
        <sz val="10"/>
        <rFont val="Times New Roman"/>
        <family val="1"/>
      </rPr>
      <t>3</t>
    </r>
    <r>
      <rPr>
        <sz val="10"/>
        <rFont val="ＭＳ Ｐゴシック"/>
        <family val="3"/>
        <charset val="128"/>
      </rPr>
      <t>月</t>
    </r>
    <r>
      <rPr>
        <sz val="10"/>
        <rFont val="Times New Roman"/>
        <family val="1"/>
      </rPr>
      <t>11</t>
    </r>
    <r>
      <rPr>
        <sz val="10"/>
        <rFont val="ＭＳ Ｐゴシック"/>
        <family val="3"/>
        <charset val="128"/>
      </rPr>
      <t>日以前に政治的亡命や政治犯として国外にいた場合に限って、その期間にあってはリトアニア市民であったと認める。
また、有権者</t>
    </r>
    <r>
      <rPr>
        <sz val="10"/>
        <rFont val="Times New Roman"/>
        <family val="1"/>
      </rPr>
      <t>20000</t>
    </r>
    <r>
      <rPr>
        <sz val="10"/>
        <rFont val="ＭＳ Ｐゴシック"/>
        <family val="3"/>
        <charset val="128"/>
      </rPr>
      <t>人分の署名を集めなければ、正式な候補者とならない。立候補の際に国内平均月収</t>
    </r>
    <r>
      <rPr>
        <sz val="10"/>
        <rFont val="Times New Roman"/>
        <family val="1"/>
      </rPr>
      <t>5</t>
    </r>
    <r>
      <rPr>
        <sz val="10"/>
        <rFont val="ＭＳ Ｐゴシック"/>
        <family val="3"/>
        <charset val="128"/>
      </rPr>
      <t>ヶ月分の供託金が必要だが、署名の収集が出来た候補には、供託金が返還される。</t>
    </r>
    <phoneticPr fontId="12"/>
  </si>
  <si>
    <t>無所属　リトアニア初代検事総長</t>
    <rPh sb="9" eb="11">
      <t>ショダイ</t>
    </rPh>
    <rPh sb="11" eb="13">
      <t>ケンジ</t>
    </rPh>
    <rPh sb="13" eb="15">
      <t>ソウチョウ</t>
    </rPh>
    <phoneticPr fontId="12"/>
  </si>
  <si>
    <t>無所属　亡命リトアニア人　米国官僚</t>
    <rPh sb="4" eb="6">
      <t>ボウメイ</t>
    </rPh>
    <rPh sb="11" eb="12">
      <t>ジン</t>
    </rPh>
    <rPh sb="13" eb="15">
      <t>ベイコク</t>
    </rPh>
    <rPh sb="15" eb="17">
      <t>カンリョウ</t>
    </rPh>
    <phoneticPr fontId="12"/>
  </si>
  <si>
    <t>無所属　企業家</t>
    <rPh sb="4" eb="7">
      <t>キギョウカ</t>
    </rPh>
    <phoneticPr fontId="12"/>
  </si>
  <si>
    <t>無所属　経済学者</t>
    <rPh sb="4" eb="6">
      <t>ケイザイ</t>
    </rPh>
    <rPh sb="6" eb="8">
      <t>ガクシャ</t>
    </rPh>
    <phoneticPr fontId="12"/>
  </si>
  <si>
    <t>無所属　ジャーナリスト</t>
    <rPh sb="0" eb="3">
      <t>ムショゾク</t>
    </rPh>
    <phoneticPr fontId="12"/>
  </si>
  <si>
    <t>無所属　軍将校</t>
    <rPh sb="4" eb="5">
      <t>グン</t>
    </rPh>
    <rPh sb="5" eb="7">
      <t>ショウコウ</t>
    </rPh>
    <phoneticPr fontId="12"/>
  </si>
  <si>
    <r>
      <t>R</t>
    </r>
    <r>
      <rPr>
        <sz val="10"/>
        <rFont val="Times New Roman"/>
        <family val="1"/>
      </rPr>
      <t>amonaite, Aine (2006)</t>
    </r>
    <phoneticPr fontId="12"/>
  </si>
  <si>
    <r>
      <t xml:space="preserve">“The Development of the Lithuanian Party System: From Stability to Perturbation,” in Susanne Jungerstam-Mulders (eds.) </t>
    </r>
    <r>
      <rPr>
        <i/>
        <sz val="10"/>
        <rFont val="Times New Roman"/>
        <family val="1"/>
      </rPr>
      <t>Post-Communist EU Member States: Parties and Party System,</t>
    </r>
    <r>
      <rPr>
        <sz val="10"/>
        <rFont val="Times New Roman"/>
        <family val="1"/>
      </rPr>
      <t xml:space="preserve"> Ashgate, 69-90.</t>
    </r>
    <phoneticPr fontId="12"/>
  </si>
  <si>
    <t>政党</t>
    <rPh sb="0" eb="2">
      <t>セイトウ</t>
    </rPh>
    <phoneticPr fontId="12"/>
  </si>
  <si>
    <t>首相名</t>
    <rPh sb="0" eb="3">
      <t>シュショウメイ</t>
    </rPh>
    <phoneticPr fontId="12"/>
  </si>
  <si>
    <t>任期</t>
    <rPh sb="0" eb="2">
      <t>ニンキ</t>
    </rPh>
    <phoneticPr fontId="12"/>
  </si>
  <si>
    <t>備考</t>
    <rPh sb="0" eb="2">
      <t>ビコウ</t>
    </rPh>
    <phoneticPr fontId="12"/>
  </si>
  <si>
    <t>LDDP</t>
    <phoneticPr fontId="12"/>
  </si>
  <si>
    <t>ŠLEŽEVIČIUS, Adolfas</t>
    <phoneticPr fontId="12"/>
  </si>
  <si>
    <t>STANKEVIČIUS, Laurynas</t>
    <phoneticPr fontId="12"/>
  </si>
  <si>
    <t>VAGNORIUS, Gediminas</t>
    <phoneticPr fontId="12"/>
  </si>
  <si>
    <t>PAKSAS, Rolandas</t>
    <phoneticPr fontId="12"/>
  </si>
  <si>
    <t>KUBILIUS, Andrius</t>
    <phoneticPr fontId="12"/>
  </si>
  <si>
    <t>BRAZAUSKAS, Algirdas</t>
    <phoneticPr fontId="12"/>
  </si>
  <si>
    <t>KIRKILAS, Gediminas</t>
    <phoneticPr fontId="12"/>
  </si>
  <si>
    <t>ALDE</t>
    <phoneticPr fontId="12"/>
  </si>
  <si>
    <t>KP</t>
    <phoneticPr fontId="12"/>
  </si>
  <si>
    <t>Krikščionių partija</t>
    <phoneticPr fontId="12"/>
  </si>
  <si>
    <t>Christian Party</t>
    <phoneticPr fontId="12"/>
  </si>
  <si>
    <t>ALDE</t>
    <phoneticPr fontId="12"/>
  </si>
  <si>
    <t>EPP</t>
    <phoneticPr fontId="12"/>
  </si>
  <si>
    <t>ALDE</t>
    <phoneticPr fontId="12"/>
  </si>
  <si>
    <t>▲</t>
    <phoneticPr fontId="12"/>
  </si>
  <si>
    <t>UEN</t>
    <phoneticPr fontId="12"/>
  </si>
  <si>
    <t>パクサス辞任後にデグティエネが暫定首相</t>
    <rPh sb="4" eb="6">
      <t>ジニン</t>
    </rPh>
    <rPh sb="6" eb="7">
      <t>ゴ</t>
    </rPh>
    <rPh sb="15" eb="17">
      <t>ザンテイ</t>
    </rPh>
    <rPh sb="17" eb="19">
      <t>シュショウ</t>
    </rPh>
    <phoneticPr fontId="12"/>
  </si>
  <si>
    <t>DP</t>
    <phoneticPr fontId="12"/>
  </si>
  <si>
    <t>LSDP</t>
    <phoneticPr fontId="12"/>
  </si>
  <si>
    <t>TS-LKD</t>
    <phoneticPr fontId="12"/>
  </si>
  <si>
    <t>LRLS</t>
    <phoneticPr fontId="12"/>
  </si>
  <si>
    <t>LLRA</t>
    <phoneticPr fontId="12"/>
  </si>
  <si>
    <t>LiCS</t>
    <phoneticPr fontId="12"/>
  </si>
  <si>
    <t>Demokratinė darbo ir vienybės partija</t>
    <phoneticPr fontId="12"/>
  </si>
  <si>
    <t>Emigrantų partija</t>
    <phoneticPr fontId="12"/>
  </si>
  <si>
    <t>Respublikonų partija</t>
    <phoneticPr fontId="12"/>
  </si>
  <si>
    <t>Lietuvos žmonių partija</t>
    <phoneticPr fontId="12"/>
  </si>
  <si>
    <t>無所属</t>
    <rPh sb="0" eb="3">
      <t>ムショゾク</t>
    </rPh>
    <phoneticPr fontId="12"/>
  </si>
  <si>
    <t>◎</t>
    <phoneticPr fontId="12"/>
  </si>
  <si>
    <t>▲</t>
    <phoneticPr fontId="12"/>
  </si>
  <si>
    <t>◎</t>
    <phoneticPr fontId="12"/>
  </si>
  <si>
    <t>◎</t>
    <phoneticPr fontId="12"/>
  </si>
  <si>
    <t>Peasant's Party of Lithuania</t>
    <phoneticPr fontId="12"/>
  </si>
  <si>
    <t>The Way of Courage</t>
    <phoneticPr fontId="12"/>
  </si>
  <si>
    <t>勇気の道</t>
    <rPh sb="0" eb="2">
      <t>ユウキ</t>
    </rPh>
    <rPh sb="3" eb="4">
      <t>ミチ</t>
    </rPh>
    <phoneticPr fontId="12"/>
  </si>
  <si>
    <t>DK</t>
    <phoneticPr fontId="12"/>
  </si>
  <si>
    <r>
      <t>2004</t>
    </r>
    <r>
      <rPr>
        <sz val="10"/>
        <rFont val="ＭＳ Ｐゴシック"/>
        <family val="3"/>
        <charset val="128"/>
      </rPr>
      <t>年</t>
    </r>
    <r>
      <rPr>
        <sz val="10"/>
        <rFont val="ＭＳ Ｐゴシック"/>
        <family val="3"/>
        <charset val="128"/>
      </rPr>
      <t>以降の議会選挙制度</t>
    </r>
    <phoneticPr fontId="12"/>
  </si>
  <si>
    <t>BUTKEVIČIUS, Algirdas</t>
    <phoneticPr fontId="12"/>
  </si>
  <si>
    <r>
      <t>リトアニアの歴代内閣と政権構成政党</t>
    </r>
    <r>
      <rPr>
        <sz val="12"/>
        <color indexed="8"/>
        <rFont val="Times New Roman"/>
        <family val="1"/>
      </rPr>
      <t/>
    </r>
    <rPh sb="6" eb="10">
      <t>レキダイナイカク</t>
    </rPh>
    <rPh sb="11" eb="15">
      <t>セイケンコウセイ</t>
    </rPh>
    <rPh sb="15" eb="17">
      <t>サンカセイトウ</t>
    </rPh>
    <phoneticPr fontId="12"/>
  </si>
  <si>
    <t>首相名
(日本語表記)</t>
    <rPh sb="0" eb="2">
      <t>シュショウ</t>
    </rPh>
    <rPh sb="2" eb="3">
      <t>メイ</t>
    </rPh>
    <rPh sb="5" eb="8">
      <t>ニホンゴ</t>
    </rPh>
    <rPh sb="8" eb="10">
      <t>ヒョウキ</t>
    </rPh>
    <phoneticPr fontId="12"/>
  </si>
  <si>
    <t>(1992年選挙以降)</t>
    <phoneticPr fontId="12"/>
  </si>
  <si>
    <t>比例区</t>
    <phoneticPr fontId="12"/>
  </si>
  <si>
    <t>小選挙区</t>
    <phoneticPr fontId="12"/>
  </si>
  <si>
    <t>第1ラウンド</t>
    <phoneticPr fontId="12"/>
  </si>
  <si>
    <t>第2ラウンド</t>
    <phoneticPr fontId="12"/>
  </si>
  <si>
    <t>リトアニア議会（セイマス）選挙結果</t>
    <phoneticPr fontId="12"/>
  </si>
  <si>
    <t>組織の種別</t>
    <phoneticPr fontId="12"/>
  </si>
  <si>
    <t>種別</t>
    <phoneticPr fontId="12"/>
  </si>
  <si>
    <t>政党連合</t>
    <phoneticPr fontId="12"/>
  </si>
  <si>
    <t>連</t>
    <phoneticPr fontId="12"/>
  </si>
  <si>
    <t>政</t>
    <phoneticPr fontId="12"/>
  </si>
  <si>
    <t>政党名称
（リトアニア語）</t>
    <phoneticPr fontId="12"/>
  </si>
  <si>
    <t>政党名称
（日本語）</t>
    <phoneticPr fontId="12"/>
  </si>
  <si>
    <t>政党名称
（英語）</t>
    <phoneticPr fontId="12"/>
  </si>
  <si>
    <t>HP</t>
    <phoneticPr fontId="12"/>
  </si>
  <si>
    <t>リトアニアの主要政党の概要</t>
    <phoneticPr fontId="12"/>
  </si>
  <si>
    <t>http://www.2013.vrk.lt/2014_ep_rinkimai/output_lt/rezultatai_daugiamand_apygardose/rezultatai_daugiamand_apygardose1turas.html</t>
    <phoneticPr fontId="12"/>
  </si>
  <si>
    <t>http://www.2013.vrk.lt/2014_ep_rinkimai/output_lt/rezultatai_daugiamand_apygardose/rezultatai_daugiamand_apygardose1turas.html</t>
    <phoneticPr fontId="12"/>
  </si>
  <si>
    <t>"2008 m. Rinkimai į Lietuvos Respublikos Seimą ir Referendumas dėl Ignalinos atominės elektrinės darbo pratęsimo" http://www.vrk.lt/statiniai/puslapiai/2008_seimo_rinkimai/output_lt/rinkimu_diena/index.html</t>
    <phoneticPr fontId="12"/>
  </si>
  <si>
    <t>http://www.2013.vrk.lt/2014_prezidento_rinkimai/output_lt/rinkimu_diena/index.html</t>
    <phoneticPr fontId="12"/>
  </si>
  <si>
    <t>Artūras Paulauskas</t>
    <phoneticPr fontId="12"/>
  </si>
  <si>
    <t>Zigmantas Balčytis</t>
    <phoneticPr fontId="12"/>
  </si>
  <si>
    <t>Naglis Puteikis</t>
    <phoneticPr fontId="12"/>
  </si>
  <si>
    <t>Valdemar Tomaševski</t>
    <phoneticPr fontId="12"/>
  </si>
  <si>
    <t>Artūras Zuokas</t>
    <phoneticPr fontId="12"/>
  </si>
  <si>
    <t>Dalia Grybauskaitė</t>
    <phoneticPr fontId="12"/>
  </si>
  <si>
    <t>Bronis Ropė</t>
    <phoneticPr fontId="12"/>
  </si>
  <si>
    <t>無効票</t>
    <rPh sb="0" eb="3">
      <t>ムコウヒョウ</t>
    </rPh>
    <phoneticPr fontId="12"/>
  </si>
  <si>
    <t>有効投票率*</t>
  </si>
  <si>
    <t>得票率*</t>
  </si>
  <si>
    <t>議席数***</t>
  </si>
  <si>
    <t>第1ラウンド</t>
    <phoneticPr fontId="12"/>
  </si>
  <si>
    <t>小選挙区*</t>
    <phoneticPr fontId="12"/>
  </si>
  <si>
    <t>議席数*</t>
  </si>
  <si>
    <t>LKDP, LPKTS ir LDP jungtinis sąrašas</t>
    <phoneticPr fontId="12"/>
  </si>
  <si>
    <t>LKDS ir LTJS „JL“ susivienijimas už vieningą Lietuvą</t>
    <phoneticPr fontId="12"/>
  </si>
  <si>
    <t>„JL“</t>
    <phoneticPr fontId="12"/>
  </si>
  <si>
    <t>LLenS</t>
    <phoneticPr fontId="12"/>
  </si>
  <si>
    <t>Tautos pažangos judėjimas</t>
    <phoneticPr fontId="12"/>
  </si>
  <si>
    <t>Nuosaikiųjų judėjimas</t>
    <phoneticPr fontId="12"/>
  </si>
  <si>
    <t>Visuomeninis politinis judejimas už socialinį teisingumą</t>
    <phoneticPr fontId="12"/>
  </si>
  <si>
    <t>Lietuvos judėjimas „Černobylis“</t>
    <phoneticPr fontId="12"/>
  </si>
  <si>
    <t>Lietuvos patriotų sąjunga</t>
    <phoneticPr fontId="12"/>
  </si>
  <si>
    <t>Lithuanian Green Party</t>
    <phoneticPr fontId="12"/>
  </si>
  <si>
    <t>**投票数等に関して選管から詳細データが出ないため、エセックス大とノルウェー社会科学データ・サービス（NSD）のデータベースを比較検討し、妥当性の高いものを入力</t>
    <phoneticPr fontId="12"/>
  </si>
  <si>
    <t>1992年選挙（第1ラウンド10月25日・第2ラウンド11月15日）</t>
    <phoneticPr fontId="12"/>
  </si>
  <si>
    <t>„JL“</t>
    <phoneticPr fontId="12"/>
  </si>
  <si>
    <t>LTMA</t>
    <phoneticPr fontId="12"/>
  </si>
  <si>
    <t>Lietuvos socialinio teisingumo sąjunga</t>
    <phoneticPr fontId="12"/>
  </si>
  <si>
    <t>Lietuvos socialistų partija</t>
    <phoneticPr fontId="12"/>
  </si>
  <si>
    <t>Respublikonų partija</t>
    <phoneticPr fontId="12"/>
  </si>
  <si>
    <t>Tautos pažangos partija</t>
    <phoneticPr fontId="12"/>
  </si>
  <si>
    <t>Lietuvos reformų partija</t>
    <phoneticPr fontId="12"/>
  </si>
  <si>
    <t>http://www.tm.lt/tm/partiju_sarasai/</t>
    <phoneticPr fontId="12"/>
  </si>
  <si>
    <t>Nepartinių judėjimas „Rinkimai-96“</t>
    <phoneticPr fontId="12"/>
  </si>
  <si>
    <r>
      <t>*** 4</t>
    </r>
    <r>
      <rPr>
        <sz val="10"/>
        <color indexed="8"/>
        <rFont val="メイリオ"/>
        <family val="3"/>
        <charset val="128"/>
      </rPr>
      <t>つの小選挙区にて規定投票率に達しなかったため、当該区では1997年3月23日にやり直し選挙（事実上の第3ラウンド）を実施している。そのため、小選挙区における議席数は、1996年度総選挙の選管発表（67議席しか確定していない）とは、ことなる数字となっている。</t>
    </r>
    <phoneticPr fontId="12"/>
  </si>
  <si>
    <r>
      <t>いくつかの例外を除き、過去に一度でも議席を獲得したことがある政党、ないしは比例区において</t>
    </r>
    <r>
      <rPr>
        <sz val="10"/>
        <color indexed="8"/>
        <rFont val="メイリオ"/>
        <family val="3"/>
        <charset val="128"/>
      </rPr>
      <t>2回以上にわたって2%以上の得票をえた政党を記載。</t>
    </r>
  </si>
  <si>
    <r>
      <t>☆</t>
    </r>
    <r>
      <rPr>
        <sz val="10"/>
        <color indexed="8"/>
        <rFont val="メイリオ"/>
        <family val="3"/>
        <charset val="128"/>
      </rPr>
      <t>*</t>
    </r>
  </si>
  <si>
    <r>
      <t>PES</t>
    </r>
    <r>
      <rPr>
        <sz val="10"/>
        <color indexed="8"/>
        <rFont val="メイリオ"/>
        <family val="3"/>
        <charset val="128"/>
      </rPr>
      <t>→S&amp;D</t>
    </r>
    <phoneticPr fontId="12"/>
  </si>
  <si>
    <r>
      <t>☆</t>
    </r>
    <r>
      <rPr>
        <sz val="10"/>
        <color indexed="8"/>
        <rFont val="メイリオ"/>
        <family val="3"/>
        <charset val="128"/>
      </rPr>
      <t>**</t>
    </r>
  </si>
  <si>
    <r>
      <t>2006</t>
    </r>
    <r>
      <rPr>
        <sz val="10"/>
        <color indexed="8"/>
        <rFont val="メイリオ"/>
        <family val="3"/>
        <charset val="128"/>
      </rPr>
      <t>年にLDP(2)から名称変更</t>
    </r>
    <rPh sb="4" eb="5">
      <t>ネン</t>
    </rPh>
    <phoneticPr fontId="12"/>
  </si>
  <si>
    <r>
      <t>多会派へ分裂するが、特に</t>
    </r>
    <r>
      <rPr>
        <sz val="10"/>
        <color indexed="8"/>
        <rFont val="メイリオ"/>
        <family val="3"/>
        <charset val="128"/>
      </rPr>
      <t>TS-LKへ</t>
    </r>
  </si>
  <si>
    <t>Darbo partija</t>
    <phoneticPr fontId="12"/>
  </si>
  <si>
    <t>Koalicija Darbo partija + Jaunimas</t>
    <phoneticPr fontId="12"/>
  </si>
  <si>
    <t>キリスト教民主連合</t>
    <rPh sb="7" eb="9">
      <t>レンゴウ</t>
    </rPh>
    <phoneticPr fontId="12"/>
  </si>
  <si>
    <t>リトアニア中道連合</t>
    <rPh sb="7" eb="9">
      <t>レンゴウ</t>
    </rPh>
    <phoneticPr fontId="12"/>
  </si>
  <si>
    <t>自由中道連合</t>
    <rPh sb="4" eb="6">
      <t>レンゴウ</t>
    </rPh>
    <phoneticPr fontId="12"/>
  </si>
  <si>
    <t>リトアニア・キリスト教民主党</t>
    <phoneticPr fontId="12"/>
  </si>
  <si>
    <t>リトアニア自由連合</t>
    <rPh sb="7" eb="9">
      <t>レンゴウ</t>
    </rPh>
    <phoneticPr fontId="12"/>
  </si>
  <si>
    <t>リトアニア・ポーランド人連合</t>
    <rPh sb="12" eb="14">
      <t>レンゴウ</t>
    </rPh>
    <phoneticPr fontId="12"/>
  </si>
  <si>
    <t>LLenS</t>
    <phoneticPr fontId="12"/>
  </si>
  <si>
    <t>リトアニア・ポーランド人選挙活動</t>
    <rPh sb="14" eb="16">
      <t>カツドウ</t>
    </rPh>
    <phoneticPr fontId="12"/>
  </si>
  <si>
    <t>Lietuvos lenkų rinkimų akcijos ir Lietuvos rusų sąjungos koalicija „Kartu mes jėga!“</t>
    <phoneticPr fontId="12"/>
  </si>
  <si>
    <t xml:space="preserve">Lietuvos moterų partija </t>
    <phoneticPr fontId="12"/>
  </si>
  <si>
    <t>Lietuvos Respublikos liberalų sąjūdis</t>
    <phoneticPr fontId="12"/>
  </si>
  <si>
    <t>リトアニア・ロシア人連合</t>
    <rPh sb="10" eb="12">
      <t>レンゴウ</t>
    </rPh>
    <phoneticPr fontId="12"/>
  </si>
  <si>
    <t>リトアニア・ポーランド人選挙活動とリトアニア・ロシア人連合の政党連合「我らは共に強い」</t>
    <rPh sb="14" eb="16">
      <t>カツドウ</t>
    </rPh>
    <rPh sb="27" eb="29">
      <t>レンゴウ</t>
    </rPh>
    <rPh sb="30" eb="32">
      <t>セイトウ</t>
    </rPh>
    <phoneticPr fontId="12"/>
  </si>
  <si>
    <t>Lietuvos socialdemokratų partija</t>
    <phoneticPr fontId="12"/>
  </si>
  <si>
    <t>Lietuvių tautininkų 
sąjunga</t>
    <phoneticPr fontId="12"/>
  </si>
  <si>
    <t>LTS ir NP sąrašas</t>
    <phoneticPr fontId="12"/>
  </si>
  <si>
    <t>Lietuvos valstiečių liaudininkų sąjunga</t>
    <phoneticPr fontId="12"/>
  </si>
  <si>
    <t>Lietuvos valstiečių ir žaliųjų sąjunga</t>
    <phoneticPr fontId="12"/>
  </si>
  <si>
    <t>リトアニア農民・緑の連合</t>
    <rPh sb="5" eb="7">
      <t>ノウミン</t>
    </rPh>
    <rPh sb="8" eb="9">
      <t>ミドリ</t>
    </rPh>
    <rPh sb="10" eb="12">
      <t>レンゴウ</t>
    </rPh>
    <phoneticPr fontId="12"/>
  </si>
  <si>
    <t>リトアニア農民人民連合</t>
    <rPh sb="9" eb="11">
      <t>レンゴウ</t>
    </rPh>
    <phoneticPr fontId="12"/>
  </si>
  <si>
    <t>Lietuvos valstiečių partija</t>
    <phoneticPr fontId="12"/>
  </si>
  <si>
    <t>Moderniųjų krikščionių demokratų sąjunga</t>
    <phoneticPr fontId="12"/>
  </si>
  <si>
    <t>現代キリスト教民主連合</t>
    <rPh sb="9" eb="11">
      <t>レンゴウ</t>
    </rPh>
    <phoneticPr fontId="12"/>
  </si>
  <si>
    <t>穏健保守連合</t>
    <rPh sb="4" eb="6">
      <t>レンゴウ</t>
    </rPh>
    <phoneticPr fontId="12"/>
  </si>
  <si>
    <t>Naujoji Sąjunga (Socialliberalai)</t>
    <phoneticPr fontId="12"/>
  </si>
  <si>
    <t>政党「秩序と正義」</t>
    <rPh sb="0" eb="2">
      <t>セイトウ</t>
    </rPh>
    <phoneticPr fontId="12"/>
  </si>
  <si>
    <t>PTT</t>
    <phoneticPr fontId="12"/>
  </si>
  <si>
    <t>Party "Order and Justice"</t>
    <phoneticPr fontId="12"/>
  </si>
  <si>
    <t>Partija Tvarka ir teisingumas</t>
    <phoneticPr fontId="12"/>
  </si>
  <si>
    <t>PTT</t>
    <phoneticPr fontId="12"/>
  </si>
  <si>
    <t>PTT</t>
    <phoneticPr fontId="12"/>
  </si>
  <si>
    <t>サーユーディス連合</t>
    <phoneticPr fontId="12"/>
  </si>
  <si>
    <t>ソ連期のサーユーディスを母体とする。農民党など、いくつかの下部ユニットあり。</t>
    <phoneticPr fontId="12"/>
  </si>
  <si>
    <t>Tautos prisikėlimo partija</t>
    <phoneticPr fontId="12"/>
  </si>
  <si>
    <t>National Resurrection Party;
Rising Nation Party;
National Revival Party</t>
    <phoneticPr fontId="12"/>
  </si>
  <si>
    <t>祖国連合</t>
    <rPh sb="2" eb="4">
      <t>レンゴウ</t>
    </rPh>
    <phoneticPr fontId="12"/>
  </si>
  <si>
    <r>
      <t>祖国連合＝</t>
    </r>
    <r>
      <rPr>
        <sz val="10"/>
        <color indexed="8"/>
        <rFont val="メイリオ"/>
        <family val="3"/>
        <charset val="128"/>
      </rPr>
      <t>リトアニア・キリスト教民主党</t>
    </r>
    <rPh sb="2" eb="4">
      <t>レンゴウ</t>
    </rPh>
    <phoneticPr fontId="12"/>
  </si>
  <si>
    <t>アルギルダス・ブラザウスカスおよびアルトゥーラス・パウラウスカスの連合「リトアニアのための労働のために」</t>
    <phoneticPr fontId="12"/>
  </si>
  <si>
    <t>Homeland Union – Christian Democrats of Lithuania</t>
    <phoneticPr fontId="12"/>
  </si>
  <si>
    <t>Algirdo Brazausko ir 
Artūro Paulausko koalicija „Už darbą Lietuvai“</t>
    <phoneticPr fontId="12"/>
  </si>
  <si>
    <t>LTS and NP List</t>
    <phoneticPr fontId="12"/>
  </si>
  <si>
    <t>Lithuanian Nationalist Union</t>
    <phoneticPr fontId="12"/>
  </si>
  <si>
    <t>Lietuvos politinių kalinių ir tremtinių sąjunga</t>
    <phoneticPr fontId="12"/>
  </si>
  <si>
    <t>Lietuvos krikščionių demokratų partija</t>
    <phoneticPr fontId="12"/>
  </si>
  <si>
    <t>Lithuanian Centre Movement</t>
    <phoneticPr fontId="12"/>
  </si>
  <si>
    <t>Tevynės liaudies partija (1999); NKS (2000)。前者はLLL, LDP(1), NP とともに Lietuvos dešinųjų sąjunga となり、2003年にTSに併合された。</t>
    <rPh sb="44" eb="46">
      <t>ゼンシャ</t>
    </rPh>
    <rPh sb="102" eb="103">
      <t>ネン</t>
    </rPh>
    <rPh sb="107" eb="109">
      <t>ヘイゴウ</t>
    </rPh>
    <phoneticPr fontId="12"/>
  </si>
  <si>
    <t>TS</t>
    <phoneticPr fontId="12"/>
  </si>
  <si>
    <t>Homeland Union</t>
    <phoneticPr fontId="12"/>
  </si>
  <si>
    <t>ヴィルニュス市長</t>
    <rPh sb="6" eb="8">
      <t>シチョウ</t>
    </rPh>
    <phoneticPr fontId="12"/>
  </si>
  <si>
    <t>現職　無所属（TS-LKDおよびLRLSの支援）</t>
    <rPh sb="0" eb="2">
      <t>ゲンショク</t>
    </rPh>
    <rPh sb="3" eb="6">
      <t>ムショゾク</t>
    </rPh>
    <rPh sb="21" eb="23">
      <t>シエン</t>
    </rPh>
    <phoneticPr fontId="12"/>
  </si>
  <si>
    <t>LSDP所属</t>
    <rPh sb="4" eb="6">
      <t>ショゾク</t>
    </rPh>
    <phoneticPr fontId="12"/>
  </si>
  <si>
    <t>DP所属</t>
    <rPh sb="2" eb="4">
      <t>ショゾク</t>
    </rPh>
    <phoneticPr fontId="12"/>
  </si>
  <si>
    <t>元クライペダ市長　2014年までTS-LKDに所属していた</t>
    <rPh sb="0" eb="1">
      <t>モト</t>
    </rPh>
    <rPh sb="6" eb="8">
      <t>シチョウ</t>
    </rPh>
    <rPh sb="13" eb="14">
      <t>ネン</t>
    </rPh>
    <rPh sb="23" eb="25">
      <t>ショゾク</t>
    </rPh>
    <phoneticPr fontId="12"/>
  </si>
  <si>
    <t>LLRA所属</t>
    <rPh sb="4" eb="6">
      <t>ショゾク</t>
    </rPh>
    <phoneticPr fontId="12"/>
  </si>
  <si>
    <t>1993年大統領選挙結果</t>
  </si>
  <si>
    <t>第1回投票(1993年2月14日）　</t>
  </si>
  <si>
    <t>得票率％*</t>
  </si>
  <si>
    <t>LDDP所属</t>
    <rPh sb="4" eb="6">
      <t>ショゾク</t>
    </rPh>
    <phoneticPr fontId="12"/>
  </si>
  <si>
    <t>1997年大統領選挙結果</t>
  </si>
  <si>
    <t>第1回投票(1997年12月21日）　</t>
  </si>
  <si>
    <t>LKDS所属</t>
    <rPh sb="4" eb="6">
      <t>ショゾク</t>
    </rPh>
    <phoneticPr fontId="12"/>
  </si>
  <si>
    <t>LTS所属</t>
    <rPh sb="3" eb="5">
      <t>ショゾク</t>
    </rPh>
    <phoneticPr fontId="12"/>
  </si>
  <si>
    <t>第2回投票（1998年1月4日）</t>
  </si>
  <si>
    <t>2002年大統領選挙結果</t>
  </si>
  <si>
    <t>第1回投票(2002年12月22日）　</t>
  </si>
  <si>
    <t>NS(SL)所属</t>
    <rPh sb="6" eb="8">
      <t>ショゾク</t>
    </rPh>
    <phoneticPr fontId="12"/>
  </si>
  <si>
    <t>無所属　経済学者　TVコメンテーター</t>
    <rPh sb="4" eb="6">
      <t>ケイザイ</t>
    </rPh>
    <rPh sb="6" eb="8">
      <t>ガクシャ</t>
    </rPh>
    <phoneticPr fontId="12"/>
  </si>
  <si>
    <t>VNDS所属</t>
    <rPh sb="4" eb="6">
      <t>ショゾク</t>
    </rPh>
    <phoneticPr fontId="12"/>
  </si>
  <si>
    <t>LLS所属</t>
    <rPh sb="3" eb="5">
      <t>ショゾク</t>
    </rPh>
    <phoneticPr fontId="12"/>
  </si>
  <si>
    <t>LKDP所属</t>
    <rPh sb="4" eb="6">
      <t>ショゾク</t>
    </rPh>
    <phoneticPr fontId="12"/>
  </si>
  <si>
    <t>LCS所属</t>
    <rPh sb="3" eb="5">
      <t>ショゾク</t>
    </rPh>
    <phoneticPr fontId="12"/>
  </si>
  <si>
    <t>LLL所属　元カウナス市長</t>
    <rPh sb="3" eb="5">
      <t>ショゾク</t>
    </rPh>
    <rPh sb="6" eb="7">
      <t>モト</t>
    </rPh>
    <rPh sb="11" eb="13">
      <t>シチョウ</t>
    </rPh>
    <phoneticPr fontId="12"/>
  </si>
  <si>
    <t>第2回投票（2003年1月5日）</t>
  </si>
  <si>
    <t>2004年大統領選挙結果（パクサス大統領弾劾後）</t>
  </si>
  <si>
    <t>第1回投票(2004年6月13日）　</t>
  </si>
  <si>
    <t>第2回投票（2004年6月27日）</t>
  </si>
  <si>
    <t>2009年大統領選挙結果</t>
  </si>
  <si>
    <t>第1回投票(2009年5月17日）　</t>
  </si>
  <si>
    <t>無所属　欧州委員　TS-LKDの支援</t>
    <rPh sb="4" eb="6">
      <t>オウシュウ</t>
    </rPh>
    <rPh sb="6" eb="8">
      <t>イイン</t>
    </rPh>
    <rPh sb="16" eb="18">
      <t>シエン</t>
    </rPh>
    <phoneticPr fontId="12"/>
  </si>
  <si>
    <t>PTT所属</t>
    <rPh sb="3" eb="5">
      <t>ショゾク</t>
    </rPh>
    <phoneticPr fontId="12"/>
  </si>
  <si>
    <t>LVLS所属</t>
    <rPh sb="4" eb="6">
      <t>ショゾク</t>
    </rPh>
    <phoneticPr fontId="12"/>
  </si>
  <si>
    <t>2014年大統領選挙結果</t>
    <phoneticPr fontId="12"/>
  </si>
  <si>
    <t>第1回投票(2014年5月11日）　</t>
    <phoneticPr fontId="12"/>
  </si>
  <si>
    <t>第2回投票（2014年5月25日）</t>
    <phoneticPr fontId="12"/>
  </si>
  <si>
    <t>無所属　SK, LKDP, LSDPによる支援</t>
    <rPh sb="0" eb="3">
      <t>ムショゾク</t>
    </rPh>
    <rPh sb="21" eb="23">
      <t>シエン</t>
    </rPh>
    <phoneticPr fontId="12"/>
  </si>
  <si>
    <t>無所属　ヴィルニュス大学学長</t>
    <rPh sb="10" eb="11">
      <t>ダイ</t>
    </rPh>
    <rPh sb="11" eb="12">
      <t>ガク</t>
    </rPh>
    <rPh sb="12" eb="14">
      <t>ガクチョウ</t>
    </rPh>
    <phoneticPr fontId="12"/>
  </si>
  <si>
    <t>LDP(2)　元ヴィルニュス市長・元首相</t>
    <rPh sb="7" eb="8">
      <t>モト</t>
    </rPh>
    <rPh sb="14" eb="16">
      <t>シチョウ</t>
    </rPh>
    <rPh sb="17" eb="18">
      <t>モト</t>
    </rPh>
    <rPh sb="18" eb="20">
      <t>シュショウ</t>
    </rPh>
    <phoneticPr fontId="12"/>
  </si>
  <si>
    <t>無所属　現職</t>
    <rPh sb="4" eb="6">
      <t>ゲンショク</t>
    </rPh>
    <phoneticPr fontId="12"/>
  </si>
  <si>
    <t>Vytautas Bernatonis</t>
    <phoneticPr fontId="12"/>
  </si>
  <si>
    <t>Socialdemokratija 2000 に所属</t>
    <phoneticPr fontId="12"/>
  </si>
  <si>
    <t>元外務官僚　TSおよびDPの支援</t>
    <rPh sb="0" eb="1">
      <t>モト</t>
    </rPh>
    <rPh sb="1" eb="3">
      <t>ガイム</t>
    </rPh>
    <rPh sb="3" eb="5">
      <t>カンリョウ</t>
    </rPh>
    <rPh sb="14" eb="16">
      <t>シエン</t>
    </rPh>
    <phoneticPr fontId="12"/>
  </si>
  <si>
    <t>PTT</t>
    <phoneticPr fontId="12"/>
  </si>
  <si>
    <t>TS-LKD</t>
    <phoneticPr fontId="12"/>
  </si>
  <si>
    <t>LSDP</t>
    <phoneticPr fontId="12"/>
  </si>
  <si>
    <t>LRLS</t>
    <phoneticPr fontId="12"/>
  </si>
  <si>
    <t>DP</t>
    <phoneticPr fontId="12"/>
  </si>
  <si>
    <t>LiCS</t>
    <phoneticPr fontId="12"/>
  </si>
  <si>
    <t>第1回選挙(2004年6月13日実施)</t>
  </si>
  <si>
    <t>第2回選挙(2009年6月7日実施)</t>
  </si>
  <si>
    <t>第3回選挙(2014年5月25日実施)</t>
    <phoneticPr fontId="12"/>
  </si>
  <si>
    <t>LVŽS</t>
    <phoneticPr fontId="12"/>
  </si>
  <si>
    <t>LVŽS</t>
    <phoneticPr fontId="12"/>
  </si>
  <si>
    <t>イグナリナ地区自治体長　LVŽS所属</t>
    <rPh sb="5" eb="11">
      <t>チクチョウ</t>
    </rPh>
    <rPh sb="16" eb="18">
      <t>ショゾク</t>
    </rPh>
    <phoneticPr fontId="12"/>
  </si>
  <si>
    <t>Tautininkų sąjunga</t>
    <phoneticPr fontId="12"/>
  </si>
  <si>
    <t>Krikščionių konservatorių socialinė sąjunga (KKSS)</t>
    <phoneticPr fontId="12"/>
  </si>
  <si>
    <t>Žemaičių partija</t>
    <phoneticPr fontId="12"/>
  </si>
  <si>
    <t xml:space="preserve">„Fronto“ partija </t>
    <phoneticPr fontId="12"/>
  </si>
  <si>
    <t>Tautinė partija “Lietuvos kelias”</t>
    <phoneticPr fontId="12"/>
  </si>
  <si>
    <t>Pilietinės demokratijos partija</t>
    <phoneticPr fontId="12"/>
  </si>
  <si>
    <t>Nacionalinė centro partija</t>
    <phoneticPr fontId="12"/>
  </si>
  <si>
    <t>Krikščionių konservatorių socialinė sąjunga (KKSS)</t>
    <phoneticPr fontId="12"/>
  </si>
  <si>
    <t>Lietuvos krikščionių demokratai (LKD)</t>
    <phoneticPr fontId="12"/>
  </si>
  <si>
    <t>Lithuanian Peasant and Greens Union</t>
    <phoneticPr fontId="12"/>
  </si>
  <si>
    <t>Lietuvos centro sąjunga</t>
    <phoneticPr fontId="12"/>
  </si>
  <si>
    <t>Lietuvos demokratinė darbo partija</t>
    <phoneticPr fontId="12"/>
  </si>
  <si>
    <t>Drąsos kelias</t>
    <phoneticPr fontId="12"/>
  </si>
  <si>
    <t>少数派政権</t>
    <rPh sb="0" eb="5">
      <t>ショウスウハセイケン</t>
    </rPh>
    <phoneticPr fontId="12"/>
  </si>
  <si>
    <t>TS(LK)</t>
    <phoneticPr fontId="12"/>
  </si>
  <si>
    <t>祖国連合（リトアニア保守党）</t>
    <rPh sb="0" eb="4">
      <t>ソコクレンゴウ</t>
    </rPh>
    <rPh sb="10" eb="13">
      <t>ホシュトウ</t>
    </rPh>
    <phoneticPr fontId="12"/>
  </si>
  <si>
    <t>Homeland Union (Lithuanian Conservatives）</t>
    <phoneticPr fontId="12"/>
  </si>
  <si>
    <t>SK; Lietuvos dešiniųjų sąjunga（2003年併合）; LKPTS（2004年合併）; LTS （2008年合併）</t>
    <rPh sb="35" eb="38">
      <t>ネンヘイゴウ</t>
    </rPh>
    <rPh sb="51" eb="52">
      <t>ネンヘイゴウ</t>
    </rPh>
    <rPh sb="52" eb="54">
      <t>ガッペイ</t>
    </rPh>
    <rPh sb="66" eb="67">
      <t>ネンヘイゴウ</t>
    </rPh>
    <rPh sb="67" eb="69">
      <t>ガッペイ</t>
    </rPh>
    <phoneticPr fontId="12"/>
  </si>
  <si>
    <t>TS(LK)</t>
    <phoneticPr fontId="12"/>
  </si>
  <si>
    <t>TS(LK)</t>
    <phoneticPr fontId="12"/>
  </si>
  <si>
    <t>Lietuvos gyvenimo logikos partija に所属　企業家</t>
    <phoneticPr fontId="12"/>
  </si>
  <si>
    <t>TS(LK)所属</t>
    <rPh sb="6" eb="8">
      <t>ショゾク</t>
    </rPh>
    <phoneticPr fontId="12"/>
  </si>
  <si>
    <t>www.darbopartija.lt</t>
    <phoneticPr fontId="12"/>
  </si>
  <si>
    <t>http://www.lls.lt/</t>
    <phoneticPr fontId="12"/>
  </si>
  <si>
    <t>http://www.lkdp.lt/</t>
    <phoneticPr fontId="12"/>
  </si>
  <si>
    <t>http://www.awpl.lt/</t>
    <phoneticPr fontId="12"/>
  </si>
  <si>
    <t>www.lpkts.lt</t>
    <phoneticPr fontId="12"/>
  </si>
  <si>
    <t>http://www.liberalai.lt/lt/</t>
    <phoneticPr fontId="12"/>
  </si>
  <si>
    <t>http://lsdp.lt/</t>
    <phoneticPr fontId="12"/>
  </si>
  <si>
    <t>新連合（社会自由党）</t>
    <rPh sb="1" eb="3">
      <t>レンゴウ</t>
    </rPh>
    <phoneticPr fontId="12"/>
  </si>
  <si>
    <t xml:space="preserve">Coalition of Algirdas Brazauskas and Artūras Paulauskas "Working for Lithuania" </t>
    <phoneticPr fontId="12"/>
  </si>
  <si>
    <t>農民・新民主党連合</t>
    <rPh sb="7" eb="9">
      <t>レンゴウ</t>
    </rPh>
    <phoneticPr fontId="12"/>
  </si>
  <si>
    <r>
      <t xml:space="preserve">http://www.vrk.lt
http://www2.sx.ac.uk/elect/electer/lt_er_nl.htm
</t>
    </r>
    <r>
      <rPr>
        <sz val="10"/>
        <rFont val="Times New Roman"/>
        <family val="1"/>
      </rPr>
      <t>http://www.nsd.uib.no/european_election_database/country/lithuania/</t>
    </r>
    <phoneticPr fontId="12"/>
  </si>
  <si>
    <r>
      <t>2003</t>
    </r>
    <r>
      <rPr>
        <sz val="10"/>
        <color indexed="8"/>
        <rFont val="メイリオ"/>
        <family val="3"/>
        <charset val="128"/>
      </rPr>
      <t>年にLCS, LLS, MKDSの3党が合併して結成された。</t>
    </r>
    <rPh sb="22" eb="23">
      <t>トウ</t>
    </rPh>
    <rPh sb="24" eb="26">
      <t>ガッペイ</t>
    </rPh>
    <phoneticPr fontId="12"/>
  </si>
  <si>
    <t>2004欧州議会</t>
    <rPh sb="4" eb="8">
      <t>オウシュウギカイ</t>
    </rPh>
    <phoneticPr fontId="12"/>
  </si>
  <si>
    <t>2004国会</t>
    <rPh sb="4" eb="6">
      <t>コッカイ</t>
    </rPh>
    <phoneticPr fontId="12"/>
  </si>
  <si>
    <t>2008国会</t>
    <rPh sb="4" eb="6">
      <t>コッカイ</t>
    </rPh>
    <phoneticPr fontId="12"/>
  </si>
  <si>
    <t>2009欧州議会</t>
    <rPh sb="4" eb="8">
      <t>オウシュウギカイ</t>
    </rPh>
    <phoneticPr fontId="12"/>
  </si>
  <si>
    <t>2014欧州議会</t>
    <rPh sb="4" eb="8">
      <t>オウシュウギ</t>
    </rPh>
    <phoneticPr fontId="12"/>
  </si>
  <si>
    <t>1992国会</t>
    <rPh sb="4" eb="6">
      <t>コッカイ</t>
    </rPh>
    <phoneticPr fontId="12"/>
  </si>
  <si>
    <t>1996国会</t>
    <rPh sb="4" eb="6">
      <t>コッカイ</t>
    </rPh>
    <phoneticPr fontId="12"/>
  </si>
  <si>
    <t>2000国会</t>
    <rPh sb="4" eb="6">
      <t>コッカイ</t>
    </rPh>
    <phoneticPr fontId="12"/>
  </si>
  <si>
    <t>2012国会</t>
    <rPh sb="4" eb="6">
      <t>コッカイ</t>
    </rPh>
    <phoneticPr fontId="12"/>
  </si>
  <si>
    <t>◎</t>
    <phoneticPr fontId="12"/>
  </si>
  <si>
    <t>Krikščionių konservatorių socialinė sąjunga (KKSS)</t>
    <phoneticPr fontId="12"/>
  </si>
  <si>
    <t>連</t>
    <rPh sb="0" eb="1">
      <t>レン</t>
    </rPh>
    <phoneticPr fontId="12"/>
  </si>
  <si>
    <t>政党連合</t>
    <rPh sb="0" eb="4">
      <t>セイトウレンゴウ</t>
    </rPh>
    <phoneticPr fontId="12"/>
  </si>
  <si>
    <t>Lenkų rinkimų akcijos ir Rusų aljanso koalicija „Valdemaro Tomaševskio blokas“</t>
    <phoneticPr fontId="12"/>
  </si>
  <si>
    <t>Electoral Action of Poles in Lithuania and the Russian Alliance 'Block of Valdemar Tomaševski'</t>
    <phoneticPr fontId="12"/>
  </si>
  <si>
    <t>ポーランド人選挙活動とロシア人同盟の政党連合「ヴァルデマル・トマシェフスキ・ブロック」</t>
    <rPh sb="5" eb="6">
      <t>ジン</t>
    </rPh>
    <rPh sb="6" eb="10">
      <t>センキョカツドウ</t>
    </rPh>
    <rPh sb="14" eb="17">
      <t>ジンドウメイ</t>
    </rPh>
    <rPh sb="18" eb="22">
      <t>セイトウレンゴウ</t>
    </rPh>
    <phoneticPr fontId="12"/>
  </si>
  <si>
    <t>2014年欧州議会選の選挙連合。構成党はLLRAとRA。</t>
    <rPh sb="4" eb="10">
      <t>ネンオウシュウギカイセン</t>
    </rPh>
    <rPh sb="11" eb="15">
      <t>センキョレンゴウ</t>
    </rPh>
    <rPh sb="16" eb="19">
      <t>コウセイトウハ</t>
    </rPh>
    <phoneticPr fontId="12"/>
  </si>
  <si>
    <r>
      <t>2004</t>
    </r>
    <r>
      <rPr>
        <sz val="10"/>
        <color indexed="8"/>
        <rFont val="メイリオ"/>
        <family val="3"/>
        <charset val="128"/>
      </rPr>
      <t>年欧州議会選の選挙連合。構成党はLLRAとLRS。</t>
    </r>
    <phoneticPr fontId="12"/>
  </si>
  <si>
    <t>★**</t>
    <phoneticPr fontId="12"/>
  </si>
  <si>
    <t>RA</t>
    <phoneticPr fontId="12"/>
  </si>
  <si>
    <t>政党「ロシア人同盟」</t>
    <rPh sb="0" eb="2">
      <t>セイトウ</t>
    </rPh>
    <rPh sb="6" eb="9">
      <t>ジンドウメイ</t>
    </rPh>
    <phoneticPr fontId="12"/>
  </si>
  <si>
    <t>Political Party "Russian Aliance"</t>
    <phoneticPr fontId="12"/>
  </si>
  <si>
    <t>Politinė partija Rusų aljansas</t>
    <phoneticPr fontId="12"/>
  </si>
  <si>
    <t>□*</t>
    <phoneticPr fontId="12"/>
  </si>
  <si>
    <t>Respublikonų partija</t>
    <phoneticPr fontId="12"/>
  </si>
  <si>
    <t>Lietuvos socialistų partija</t>
    <phoneticPr fontId="12"/>
  </si>
  <si>
    <t>Lietuvos lenkų liaudies partija</t>
    <phoneticPr fontId="12"/>
  </si>
  <si>
    <t xml:space="preserve">„Fronto“ partija </t>
    <phoneticPr fontId="12"/>
  </si>
  <si>
    <t>„JL“</t>
    <phoneticPr fontId="12"/>
  </si>
  <si>
    <t>Pilietinės demokratijos partija</t>
    <phoneticPr fontId="12"/>
  </si>
  <si>
    <t>Lietuvos liaudies sąjunga “Už teisingą Lietuvą“</t>
    <phoneticPr fontId="12"/>
  </si>
  <si>
    <t>„JL“</t>
    <phoneticPr fontId="12"/>
  </si>
  <si>
    <t>Nacionalinis susivienijimas „Už Lietuvą Lietuvoje“</t>
    <phoneticPr fontId="12"/>
  </si>
  <si>
    <t>LCP</t>
    <phoneticPr fontId="12"/>
  </si>
  <si>
    <t>Tautininkų sąjunga</t>
    <phoneticPr fontId="12"/>
  </si>
  <si>
    <t>Lietuvos socialdemokratų sąjunga</t>
    <phoneticPr fontId="12"/>
  </si>
  <si>
    <t>Socialistinis liaudies Frontas</t>
    <phoneticPr fontId="12"/>
  </si>
  <si>
    <t>Politine partija "Sąjunga Taip"</t>
    <phoneticPr fontId="12"/>
  </si>
  <si>
    <t>* 第48選挙区（Biržai-Kupiškis選挙区）において選挙違反が確認され、当該選挙区の決選投票が僅差だったことから、最高裁は「違反により結果が逆転した可能性がある」と勧告。議会決議により当該選挙区の選出者は無しとなり、半年以内の補選により決定することとなった。翌年に行われた補選では第48選挙区においてLSDPから立候補した議員が当選した。</t>
    <rPh sb="2" eb="3">
      <t>ダイ</t>
    </rPh>
    <rPh sb="5" eb="8">
      <t>センキョク</t>
    </rPh>
    <rPh sb="24" eb="27">
      <t>センキョク</t>
    </rPh>
    <rPh sb="32" eb="34">
      <t>センキョ</t>
    </rPh>
    <rPh sb="34" eb="36">
      <t>イハン</t>
    </rPh>
    <rPh sb="37" eb="39">
      <t>カクニン</t>
    </rPh>
    <rPh sb="42" eb="44">
      <t>トウガイ</t>
    </rPh>
    <rPh sb="44" eb="46">
      <t>センキョ</t>
    </rPh>
    <rPh sb="46" eb="47">
      <t>ク</t>
    </rPh>
    <rPh sb="48" eb="50">
      <t>ケッセン</t>
    </rPh>
    <rPh sb="50" eb="52">
      <t>トウヒョウ</t>
    </rPh>
    <rPh sb="53" eb="55">
      <t>キンサ</t>
    </rPh>
    <rPh sb="63" eb="66">
      <t>サイコウサイ</t>
    </rPh>
    <rPh sb="68" eb="70">
      <t>イハン</t>
    </rPh>
    <rPh sb="73" eb="75">
      <t>ケッカ</t>
    </rPh>
    <rPh sb="76" eb="78">
      <t>ギャクテン</t>
    </rPh>
    <rPh sb="80" eb="83">
      <t>カノウセイ</t>
    </rPh>
    <rPh sb="88" eb="90">
      <t>カンコク</t>
    </rPh>
    <rPh sb="91" eb="93">
      <t>ギカイ</t>
    </rPh>
    <rPh sb="93" eb="95">
      <t>ケツギ</t>
    </rPh>
    <rPh sb="98" eb="100">
      <t>トウガイ</t>
    </rPh>
    <rPh sb="100" eb="102">
      <t>センキョ</t>
    </rPh>
    <rPh sb="102" eb="103">
      <t>ク</t>
    </rPh>
    <rPh sb="104" eb="106">
      <t>センシュツ</t>
    </rPh>
    <rPh sb="106" eb="107">
      <t>シャ</t>
    </rPh>
    <rPh sb="108" eb="109">
      <t>ナ</t>
    </rPh>
    <rPh sb="114" eb="116">
      <t>ハントシ</t>
    </rPh>
    <rPh sb="116" eb="118">
      <t>イナイ</t>
    </rPh>
    <rPh sb="119" eb="121">
      <t>ホセン</t>
    </rPh>
    <rPh sb="124" eb="126">
      <t>ケッテイ</t>
    </rPh>
    <rPh sb="135" eb="137">
      <t>ヨクネン</t>
    </rPh>
    <rPh sb="138" eb="139">
      <t>オコナ</t>
    </rPh>
    <rPh sb="142" eb="144">
      <t>ホセン</t>
    </rPh>
    <rPh sb="146" eb="147">
      <t>ダイ</t>
    </rPh>
    <rPh sb="149" eb="152">
      <t>センキョク</t>
    </rPh>
    <rPh sb="162" eb="165">
      <t>リッコウホ</t>
    </rPh>
    <rPh sb="167" eb="169">
      <t>ギイン</t>
    </rPh>
    <rPh sb="170" eb="172">
      <t>トウセン</t>
    </rPh>
    <phoneticPr fontId="12"/>
  </si>
  <si>
    <t>未定（のちに補選）*</t>
    <rPh sb="0" eb="2">
      <t>ミテイ</t>
    </rPh>
    <rPh sb="6" eb="8">
      <t>ホセン</t>
    </rPh>
    <phoneticPr fontId="12"/>
  </si>
  <si>
    <t>Lietuvos liaudies sąjunga “Už teisingą Lietuvą“</t>
    <phoneticPr fontId="12"/>
  </si>
  <si>
    <t>▲</t>
    <phoneticPr fontId="12"/>
  </si>
  <si>
    <t>Rolando Pakso koalicija „Už tvarką ir teisingumą“</t>
    <phoneticPr fontId="12"/>
  </si>
  <si>
    <t>http://www.tvarka.lt/</t>
    <phoneticPr fontId="12"/>
  </si>
  <si>
    <r>
      <t>☆</t>
    </r>
    <r>
      <rPr>
        <sz val="10"/>
        <color indexed="8"/>
        <rFont val="メイリオ"/>
        <family val="3"/>
        <charset val="128"/>
      </rPr>
      <t>*</t>
    </r>
    <phoneticPr fontId="12"/>
  </si>
  <si>
    <t>◎</t>
    <phoneticPr fontId="12"/>
  </si>
  <si>
    <t>選挙参加（◎：候補を立てて議席を獲得、▲候補を立てて議席を獲得できず、☆：選挙連合に参加し議席を獲得、★：選挙連合に参加し議席を獲得できず、□：他の政党のリストに参加）</t>
    <rPh sb="45" eb="47">
      <t>ギセキ</t>
    </rPh>
    <rPh sb="48" eb="50">
      <t>カクトク</t>
    </rPh>
    <rPh sb="53" eb="60">
      <t>センキョレン</t>
    </rPh>
    <rPh sb="61" eb="63">
      <t>ギセキ</t>
    </rPh>
    <rPh sb="64" eb="66">
      <t>カクトク</t>
    </rPh>
    <phoneticPr fontId="12"/>
  </si>
  <si>
    <t>☆*</t>
    <phoneticPr fontId="12"/>
  </si>
  <si>
    <r>
      <t>*LTS</t>
    </r>
    <r>
      <rPr>
        <sz val="10"/>
        <color indexed="8"/>
        <rFont val="メイリオ"/>
        <family val="3"/>
        <charset val="128"/>
      </rPr>
      <t>のリストに参加</t>
    </r>
    <rPh sb="9" eb="11">
      <t>サンカ</t>
    </rPh>
    <phoneticPr fontId="12"/>
  </si>
  <si>
    <r>
      <t>Al</t>
    </r>
    <r>
      <rPr>
        <sz val="10"/>
        <color indexed="8"/>
        <rFont val="メイリオ"/>
        <family val="3"/>
        <charset val="128"/>
      </rPr>
      <t xml:space="preserve">girdo Brazausko socialdemokratinė koalicija </t>
    </r>
    <phoneticPr fontId="12"/>
  </si>
  <si>
    <t>ABSK</t>
    <phoneticPr fontId="12"/>
  </si>
  <si>
    <t>ABSK</t>
    <phoneticPr fontId="12"/>
  </si>
  <si>
    <t>Tautinė partija „Lietuvos kelias“</t>
    <phoneticPr fontId="12"/>
  </si>
  <si>
    <t>„JL“</t>
    <phoneticPr fontId="12"/>
  </si>
  <si>
    <t>–</t>
    <phoneticPr fontId="12"/>
  </si>
  <si>
    <t>LLRA/RA</t>
    <phoneticPr fontId="12"/>
  </si>
  <si>
    <t>Lietuvos liaudies sąjunga „Už teisingą Lietuvą“</t>
    <phoneticPr fontId="12"/>
  </si>
  <si>
    <t>Lietuvos lenkų rinkimų akcija
（Akcja Wyborcza Polaków na Litwie）</t>
    <phoneticPr fontId="12"/>
  </si>
  <si>
    <t>後継政党は、TS (2004) →TS-LKD (2008)。</t>
    <rPh sb="0" eb="4">
      <t>コウ</t>
    </rPh>
    <phoneticPr fontId="12"/>
  </si>
  <si>
    <t>★**</t>
    <phoneticPr fontId="12"/>
  </si>
  <si>
    <t>◎</t>
    <phoneticPr fontId="12"/>
  </si>
  <si>
    <t>Tėvynės sąjunga</t>
    <phoneticPr fontId="12"/>
  </si>
  <si>
    <t>Tėvynės sąjunga – Lietuvos krikščionys demokratai</t>
    <phoneticPr fontId="12"/>
  </si>
  <si>
    <t>Independence Party</t>
    <phoneticPr fontId="12"/>
  </si>
  <si>
    <t>http://www.drasoskeliaspartija.lt/</t>
    <phoneticPr fontId="12"/>
  </si>
  <si>
    <t>http://tsajunga.lt/</t>
    <phoneticPr fontId="12"/>
  </si>
  <si>
    <t>(*1) 下線は首相出身政党。下線がない場合は事務管理内閣などの理由で,首相が党籍を有していない内閣</t>
    <phoneticPr fontId="12"/>
  </si>
  <si>
    <t>政権構成政党政権構成政党(*1)</t>
    <rPh sb="0" eb="2">
      <t>セイケン</t>
    </rPh>
    <rPh sb="2" eb="6">
      <t>レンリツコウセイセイトウ</t>
    </rPh>
    <phoneticPr fontId="12"/>
  </si>
  <si>
    <t>ルビース</t>
    <phoneticPr fontId="12"/>
  </si>
  <si>
    <t>シュレジェヴィチュス</t>
    <phoneticPr fontId="12"/>
  </si>
  <si>
    <t>スタンケヴィチュス</t>
    <phoneticPr fontId="12"/>
  </si>
  <si>
    <t>ヴァグノリュス</t>
    <phoneticPr fontId="12"/>
  </si>
  <si>
    <r>
      <t>TS(LK)</t>
    </r>
    <r>
      <rPr>
        <sz val="11"/>
        <color indexed="8"/>
        <rFont val="メイリオ"/>
        <family val="3"/>
        <charset val="128"/>
      </rPr>
      <t>, LKDP, LCS</t>
    </r>
    <phoneticPr fontId="12"/>
  </si>
  <si>
    <r>
      <rPr>
        <sz val="11"/>
        <color indexed="8"/>
        <rFont val="メイリオ"/>
        <family val="3"/>
        <charset val="128"/>
      </rPr>
      <t>ヴァグノリュス辞任後にデグティエネ（DEGUTIENĖ, Irena）が暫定首相</t>
    </r>
    <rPh sb="7" eb="9">
      <t>ジニン</t>
    </rPh>
    <rPh sb="9" eb="10">
      <t>ゴ</t>
    </rPh>
    <rPh sb="36" eb="38">
      <t>ザンテイ</t>
    </rPh>
    <rPh sb="38" eb="40">
      <t>シュショウ</t>
    </rPh>
    <phoneticPr fontId="12"/>
  </si>
  <si>
    <t>パクサス</t>
    <phoneticPr fontId="12"/>
  </si>
  <si>
    <r>
      <t>TS(LK)</t>
    </r>
    <r>
      <rPr>
        <sz val="11"/>
        <color indexed="8"/>
        <rFont val="メイリオ"/>
        <family val="3"/>
        <charset val="128"/>
      </rPr>
      <t>, LKDP</t>
    </r>
    <phoneticPr fontId="12"/>
  </si>
  <si>
    <t>クビリュス</t>
    <phoneticPr fontId="12"/>
  </si>
  <si>
    <r>
      <t>TS(LK)</t>
    </r>
    <r>
      <rPr>
        <sz val="11"/>
        <color indexed="8"/>
        <rFont val="メイリオ"/>
        <family val="3"/>
        <charset val="128"/>
      </rPr>
      <t>, LKDP</t>
    </r>
    <phoneticPr fontId="12"/>
  </si>
  <si>
    <r>
      <rPr>
        <u/>
        <sz val="11"/>
        <color indexed="8"/>
        <rFont val="メイリオ"/>
        <family val="3"/>
        <charset val="128"/>
      </rPr>
      <t>LLS</t>
    </r>
    <r>
      <rPr>
        <sz val="11"/>
        <color indexed="8"/>
        <rFont val="メイリオ"/>
        <family val="3"/>
        <charset val="128"/>
      </rPr>
      <t>, NS(SL), LCS, MKDS</t>
    </r>
    <phoneticPr fontId="12"/>
  </si>
  <si>
    <r>
      <rPr>
        <sz val="11"/>
        <color indexed="8"/>
        <rFont val="メイリオ"/>
        <family val="3"/>
        <charset val="128"/>
      </rPr>
      <t>パクサス辞任後にゲントヴィラス（GENTVILAS, Eugenijus）が暫定首相</t>
    </r>
    <rPh sb="4" eb="6">
      <t>ジニン</t>
    </rPh>
    <rPh sb="6" eb="7">
      <t>ゴ</t>
    </rPh>
    <rPh sb="38" eb="40">
      <t>ザンテイ</t>
    </rPh>
    <rPh sb="40" eb="42">
      <t>シュショウ</t>
    </rPh>
    <phoneticPr fontId="12"/>
  </si>
  <si>
    <t>ブラザウスカス</t>
    <phoneticPr fontId="12"/>
  </si>
  <si>
    <r>
      <rPr>
        <u/>
        <sz val="11"/>
        <color indexed="8"/>
        <rFont val="メイリオ"/>
        <family val="3"/>
        <charset val="128"/>
      </rPr>
      <t>LSDP</t>
    </r>
    <r>
      <rPr>
        <sz val="11"/>
        <color indexed="8"/>
        <rFont val="メイリオ"/>
        <family val="3"/>
        <charset val="128"/>
      </rPr>
      <t>, NS(SL), NDP</t>
    </r>
    <phoneticPr fontId="12"/>
  </si>
  <si>
    <t>ブラザウスカス</t>
    <phoneticPr fontId="12"/>
  </si>
  <si>
    <r>
      <rPr>
        <u/>
        <sz val="11"/>
        <color indexed="8"/>
        <rFont val="メイリオ"/>
        <family val="3"/>
        <charset val="128"/>
      </rPr>
      <t>LSDP</t>
    </r>
    <r>
      <rPr>
        <sz val="11"/>
        <color indexed="8"/>
        <rFont val="メイリオ"/>
        <family val="3"/>
        <charset val="128"/>
      </rPr>
      <t>, DP, VNDS, NS(SL)
（06年4月より</t>
    </r>
    <r>
      <rPr>
        <u/>
        <sz val="11"/>
        <color indexed="8"/>
        <rFont val="メイリオ"/>
        <family val="3"/>
        <charset val="128"/>
      </rPr>
      <t>LSDP</t>
    </r>
    <r>
      <rPr>
        <sz val="11"/>
        <color indexed="8"/>
        <rFont val="メイリオ"/>
        <family val="3"/>
        <charset val="128"/>
      </rPr>
      <t>, DP, VNDS;
同年5月より</t>
    </r>
    <r>
      <rPr>
        <u/>
        <sz val="11"/>
        <color indexed="8"/>
        <rFont val="メイリオ"/>
        <family val="3"/>
        <charset val="128"/>
      </rPr>
      <t>LDSP</t>
    </r>
    <r>
      <rPr>
        <sz val="11"/>
        <color indexed="8"/>
        <rFont val="メイリオ"/>
        <family val="3"/>
        <charset val="128"/>
      </rPr>
      <t>, DP, VNDS, PDP）</t>
    </r>
    <rPh sb="26" eb="27">
      <t>ネン</t>
    </rPh>
    <rPh sb="28" eb="29">
      <t>ガツ</t>
    </rPh>
    <rPh sb="47" eb="49">
      <t>ドウネン</t>
    </rPh>
    <rPh sb="50" eb="51">
      <t>ガツ</t>
    </rPh>
    <phoneticPr fontId="12"/>
  </si>
  <si>
    <t>キルキラス</t>
    <phoneticPr fontId="12"/>
  </si>
  <si>
    <t>クビリュス</t>
    <phoneticPr fontId="12"/>
  </si>
  <si>
    <r>
      <rPr>
        <u/>
        <sz val="11"/>
        <color theme="1"/>
        <rFont val="メイリオ"/>
        <family val="3"/>
        <charset val="128"/>
      </rPr>
      <t>TS-LKD</t>
    </r>
    <r>
      <rPr>
        <sz val="11"/>
        <color theme="1"/>
        <rFont val="メイリオ"/>
        <family val="3"/>
        <charset val="128"/>
      </rPr>
      <t>, TPP, LiCS, LRLS</t>
    </r>
    <phoneticPr fontId="12"/>
  </si>
  <si>
    <r>
      <t>2010</t>
    </r>
    <r>
      <rPr>
        <sz val="11"/>
        <color indexed="8"/>
        <rFont val="メイリオ"/>
        <family val="3"/>
        <charset val="128"/>
      </rPr>
      <t>年より少数派政権</t>
    </r>
    <rPh sb="4" eb="5">
      <t>ネン</t>
    </rPh>
    <rPh sb="7" eb="9">
      <t>ショウスウ</t>
    </rPh>
    <rPh sb="10" eb="12">
      <t>セイケン</t>
    </rPh>
    <phoneticPr fontId="12"/>
  </si>
  <si>
    <t>ブトケヴィチュス</t>
    <phoneticPr fontId="12"/>
  </si>
  <si>
    <t>LUBYS, Bronislovas</t>
    <phoneticPr fontId="12"/>
  </si>
  <si>
    <r>
      <t>LSDP</t>
    </r>
    <r>
      <rPr>
        <sz val="11"/>
        <color indexed="8"/>
        <rFont val="メイリオ"/>
        <family val="3"/>
        <charset val="128"/>
      </rPr>
      <t>, LiCS, LVLS, PDP
（07年1月より</t>
    </r>
    <r>
      <rPr>
        <u/>
        <sz val="11"/>
        <color indexed="8"/>
        <rFont val="メイリオ"/>
        <family val="3"/>
        <charset val="128"/>
      </rPr>
      <t>LSDP</t>
    </r>
    <r>
      <rPr>
        <sz val="11"/>
        <color indexed="8"/>
        <rFont val="メイリオ"/>
        <family val="3"/>
        <charset val="128"/>
      </rPr>
      <t>, LiCS, LVLS, PDP, NS(SL)）;
08年4月より</t>
    </r>
    <r>
      <rPr>
        <u/>
        <sz val="11"/>
        <color indexed="8"/>
        <rFont val="メイリオ"/>
        <family val="3"/>
        <charset val="128"/>
      </rPr>
      <t>LSDP</t>
    </r>
    <r>
      <rPr>
        <sz val="11"/>
        <color indexed="8"/>
        <rFont val="メイリオ"/>
        <family val="3"/>
        <charset val="128"/>
      </rPr>
      <t>, LiCS, LVLS, NS(SL))</t>
    </r>
    <rPh sb="25" eb="26">
      <t>ネン</t>
    </rPh>
    <rPh sb="27" eb="28">
      <t>ガツ</t>
    </rPh>
    <rPh sb="64" eb="65">
      <t>ネン</t>
    </rPh>
    <rPh sb="66" eb="67">
      <t>ガツ</t>
    </rPh>
    <phoneticPr fontId="12"/>
  </si>
  <si>
    <t>ブラザウスカス辞任後、後任としてバルチーティス（BALČYTIS, Zigmantas）が、大統領より組閣を命じられるが議会承認調達に失敗</t>
    <phoneticPr fontId="12"/>
  </si>
  <si>
    <t>リトアニア自由連盟</t>
    <phoneticPr fontId="12"/>
  </si>
  <si>
    <t>政党</t>
    <rPh sb="0" eb="2">
      <t>セイトウ</t>
    </rPh>
    <phoneticPr fontId="12"/>
  </si>
  <si>
    <t>KDP+J</t>
    <phoneticPr fontId="12"/>
  </si>
  <si>
    <t>リトアニア政治犯・被追放者連合</t>
    <rPh sb="9" eb="10">
      <t>コウム</t>
    </rPh>
    <rPh sb="10" eb="13">
      <t>ツイホウシャ</t>
    </rPh>
    <rPh sb="13" eb="15">
      <t>レンゴウ</t>
    </rPh>
    <phoneticPr fontId="12"/>
  </si>
  <si>
    <t>□</t>
    <phoneticPr fontId="12"/>
  </si>
  <si>
    <t>解党および後継政党</t>
  </si>
  <si>
    <t>分離政党</t>
  </si>
  <si>
    <t>2016国会</t>
    <rPh sb="4" eb="6">
      <t>コッカイ</t>
    </rPh>
    <phoneticPr fontId="12"/>
  </si>
  <si>
    <r>
      <t>その他の備考</t>
    </r>
    <r>
      <rPr>
        <sz val="10"/>
        <color indexed="8"/>
        <rFont val="メイリオ"/>
        <family val="3"/>
        <charset val="128"/>
      </rPr>
      <t>(*は選挙参加のリストを参照)</t>
    </r>
  </si>
  <si>
    <t>http://www.lvzs.lt/lt/</t>
  </si>
  <si>
    <t>リトアニア少数民族同盟</t>
    <rPh sb="5" eb="9">
      <t>ショウスウミンゾク</t>
    </rPh>
    <phoneticPr fontId="12"/>
  </si>
  <si>
    <r>
      <t>VNDPS</t>
    </r>
    <r>
      <rPr>
        <sz val="10"/>
        <color indexed="8"/>
        <rFont val="メイリオ"/>
        <family val="3"/>
        <charset val="128"/>
      </rPr>
      <t>と略記されることもある。</t>
    </r>
    <phoneticPr fontId="12"/>
  </si>
  <si>
    <t>1994年、政党として活動するためLLRAを設立し、政党登録した。</t>
  </si>
  <si>
    <t>LLRA-KŠS</t>
  </si>
  <si>
    <t>リトアニア・ポーランド人選挙活動＝キリスト教家族連合</t>
    <rPh sb="14" eb="16">
      <t>カツドウ</t>
    </rPh>
    <phoneticPr fontId="12"/>
  </si>
  <si>
    <t>ECR</t>
    <phoneticPr fontId="12"/>
  </si>
  <si>
    <t>ポーランド語の略称「AWPL-ZChR」も用いられる。</t>
    <rPh sb="7" eb="9">
      <t>リャクショウ</t>
    </rPh>
    <rPh sb="21" eb="22">
      <t>モチイララエル</t>
    </rPh>
    <phoneticPr fontId="12"/>
  </si>
  <si>
    <r>
      <t>2012年、LVLS</t>
    </r>
    <r>
      <rPr>
        <sz val="10"/>
        <color indexed="8"/>
        <rFont val="メイリオ"/>
        <family val="3"/>
        <charset val="128"/>
      </rPr>
      <t>から名称変更。</t>
    </r>
    <rPh sb="12" eb="14">
      <t>メイショウ</t>
    </rPh>
    <rPh sb="14" eb="16">
      <t>ヘンコウ</t>
    </rPh>
    <phoneticPr fontId="12"/>
  </si>
  <si>
    <t>Sajūdžio koalicija</t>
    <phoneticPr fontId="12"/>
  </si>
  <si>
    <t>Sajūdis Coalition</t>
    <phoneticPr fontId="12"/>
  </si>
  <si>
    <t>Electoral Action of Poles in Lithuania-Christian Families Alliance</t>
    <phoneticPr fontId="12"/>
  </si>
  <si>
    <t>Lietuvos lenkų rinkimų akcija – Krikščionių šeimų sąjunga
（Akcja Wyborcza Polaków na Litwie – Związek Chrześcijańskich Rodzin）</t>
    <phoneticPr fontId="12"/>
  </si>
  <si>
    <t>▲</t>
    <phoneticPr fontId="12"/>
  </si>
  <si>
    <t>Tevynės sąjunga (Lietuvos konservatoriai)</t>
    <phoneticPr fontId="12"/>
  </si>
  <si>
    <t>2003年、LCSおよびLLSと合併してLiCSとなった。</t>
    <rPh sb="4" eb="5">
      <t>ネn</t>
    </rPh>
    <rPh sb="16" eb="18">
      <t>ガッペイシテ</t>
    </rPh>
    <phoneticPr fontId="12"/>
  </si>
  <si>
    <t>2003年、LCSおよびMKDSと合併してLiCSとなった。</t>
    <rPh sb="4" eb="5">
      <t>ネn</t>
    </rPh>
    <rPh sb="17" eb="19">
      <t>ガッペイシテ</t>
    </rPh>
    <phoneticPr fontId="12"/>
  </si>
  <si>
    <t>2003年、LLSおよびMKDSと合併してLiCSとなった。</t>
    <rPh sb="4" eb="5">
      <t>ネn</t>
    </rPh>
    <rPh sb="17" eb="19">
      <t>ガッペイシテ</t>
    </rPh>
    <phoneticPr fontId="12"/>
  </si>
  <si>
    <t>2006年、PTTに名称変更した。</t>
    <rPh sb="10" eb="14">
      <t>メイショウヘンコウシタ</t>
    </rPh>
    <phoneticPr fontId="12"/>
  </si>
  <si>
    <t>2001年、LSDPに併合された。</t>
    <phoneticPr fontId="12"/>
  </si>
  <si>
    <t>PPRAとも略される。
*RA所属のIrina Rozova議員がVNDSのリストから出馬し、当選。
**選挙連合LLRA/RAに参加するも、選挙連合LLRA/RAが獲得した1議席はLLRA所属の議員に振り分けられたため、RAは議席を獲得せず。</t>
    <rPh sb="15" eb="17">
      <t>ショゾク</t>
    </rPh>
    <rPh sb="30" eb="32">
      <t>ギイン</t>
    </rPh>
    <rPh sb="43" eb="45">
      <t>シュツバ</t>
    </rPh>
    <rPh sb="47" eb="49">
      <t>トウセン</t>
    </rPh>
    <rPh sb="53" eb="57">
      <t>センキョレンゴウ</t>
    </rPh>
    <rPh sb="65" eb="67">
      <t>サンカ</t>
    </rPh>
    <rPh sb="71" eb="75">
      <t>センキョレンゴウ</t>
    </rPh>
    <rPh sb="83" eb="85">
      <t>カクトク</t>
    </rPh>
    <rPh sb="88" eb="90">
      <t>ギセキ</t>
    </rPh>
    <rPh sb="95" eb="97">
      <t>ショゾク</t>
    </rPh>
    <rPh sb="98" eb="100">
      <t>ギイン</t>
    </rPh>
    <rPh sb="101" eb="102">
      <t>フ</t>
    </rPh>
    <rPh sb="103" eb="104">
      <t>ワ</t>
    </rPh>
    <rPh sb="114" eb="116">
      <t>ギセキ</t>
    </rPh>
    <rPh sb="117" eb="119">
      <t>カクトク</t>
    </rPh>
    <phoneticPr fontId="12"/>
  </si>
  <si>
    <t>2016年選挙（第1ラウンド10月9日　第2ラウンド10月23日）</t>
    <rPh sb="18" eb="19">
      <t>ニチ</t>
    </rPh>
    <phoneticPr fontId="12"/>
  </si>
  <si>
    <t>2012年選挙（第1ラウンド10月14日　第2ラウンド10月28日）</t>
    <rPh sb="19" eb="20">
      <t>ニチ</t>
    </rPh>
    <phoneticPr fontId="12"/>
  </si>
  <si>
    <t>2008年選挙（第1ラウンド10月12日　第2ラウンド10月26日）</t>
    <rPh sb="19" eb="20">
      <t>ニチ</t>
    </rPh>
    <phoneticPr fontId="12"/>
  </si>
  <si>
    <t>2004年選挙（第1ラウンド10月10日・第2ラウンド10月24日）</t>
    <rPh sb="19" eb="20">
      <t>ニチ</t>
    </rPh>
    <phoneticPr fontId="12"/>
  </si>
  <si>
    <t>2000年選挙（10月8日）</t>
    <phoneticPr fontId="12"/>
  </si>
  <si>
    <t>1996年選挙（第1ラウンド10月20日・第2ラウンド11月10日）</t>
    <phoneticPr fontId="12"/>
  </si>
  <si>
    <t>LLRA-KŠS</t>
    <phoneticPr fontId="12"/>
  </si>
  <si>
    <t>APKK</t>
    <phoneticPr fontId="12"/>
  </si>
  <si>
    <t>Lietuvos laisvės sąjunga (liberalai)</t>
    <phoneticPr fontId="12"/>
  </si>
  <si>
    <t>Politinė partija „Lietuvos sąrašas“</t>
    <phoneticPr fontId="12"/>
  </si>
  <si>
    <t>Lietuvos liaudies partija</t>
    <phoneticPr fontId="12"/>
  </si>
  <si>
    <t xml:space="preserve">S. Buškevičiaus ir Tautininkų koalicija „Prieš korupciją ir skurdą“ (Partija „Jaunoji Lietuva“, Tautininkų sąjunga) </t>
    <phoneticPr fontId="12"/>
  </si>
  <si>
    <t>DK</t>
    <phoneticPr fontId="12"/>
  </si>
  <si>
    <t>合計</t>
    <phoneticPr fontId="12"/>
  </si>
  <si>
    <t>Lietuvos žaliųjų partija</t>
  </si>
  <si>
    <t>LŽP</t>
    <phoneticPr fontId="12"/>
  </si>
  <si>
    <t>リトアニア緑の党</t>
    <phoneticPr fontId="12"/>
  </si>
  <si>
    <t>PPLS</t>
    <phoneticPr fontId="12"/>
  </si>
  <si>
    <t>政党「リトアニアのリスト」</t>
    <rPh sb="0" eb="2">
      <t>セイトウ「リトアニアノリスト」</t>
    </rPh>
    <phoneticPr fontId="12"/>
  </si>
  <si>
    <t>Lietuvos centro partija</t>
    <phoneticPr fontId="12"/>
  </si>
  <si>
    <t>リトアニア中道党</t>
    <phoneticPr fontId="12"/>
  </si>
  <si>
    <t>Lietuvos pensininkų partija</t>
    <phoneticPr fontId="12"/>
  </si>
  <si>
    <t>Antikorupcinė N. Puteikio ir K. Krivicko koalicija (Lietuvos centro partija, Lietuvos pensininkų partija)</t>
    <phoneticPr fontId="12"/>
  </si>
  <si>
    <r>
      <t>2000</t>
    </r>
    <r>
      <rPr>
        <sz val="10"/>
        <color indexed="8"/>
        <rFont val="メイリオ"/>
        <family val="3"/>
        <charset val="128"/>
      </rPr>
      <t>年国会議員選挙の選挙連合。構成党はLSDP, LDDP, LRS, NDPの4党。</t>
    </r>
    <rPh sb="5" eb="11">
      <t>コッカイギインセンキョ</t>
    </rPh>
    <phoneticPr fontId="12"/>
  </si>
  <si>
    <r>
      <t>2008</t>
    </r>
    <r>
      <rPr>
        <sz val="10"/>
        <color indexed="8"/>
        <rFont val="メイリオ"/>
        <family val="3"/>
        <charset val="128"/>
      </rPr>
      <t>年国会議員選挙の選挙連合。構成党はDPと Leiboristų partija（DPの青年部組織による政党）。なお、両党は2013年に合併し Darbo partija (leiboristai) となった。詳細はDPを参照。</t>
    </r>
    <rPh sb="5" eb="11">
      <t>コッカイ</t>
    </rPh>
    <rPh sb="62" eb="64">
      <t>リョウトウ</t>
    </rPh>
    <rPh sb="69" eb="70">
      <t>ネン</t>
    </rPh>
    <rPh sb="71" eb="73">
      <t>ガッペイ</t>
    </rPh>
    <rPh sb="108" eb="110">
      <t>ショウサイ</t>
    </rPh>
    <rPh sb="114" eb="116">
      <t>サンショウ</t>
    </rPh>
    <phoneticPr fontId="12"/>
  </si>
  <si>
    <t>Partija „Jaunoji Lietuva“</t>
    <phoneticPr fontId="12"/>
  </si>
  <si>
    <t>政党「若きリトアニア」</t>
    <rPh sb="0" eb="2">
      <t>セイトウ</t>
    </rPh>
    <rPh sb="3" eb="4">
      <t>ワカ</t>
    </rPh>
    <phoneticPr fontId="12"/>
  </si>
  <si>
    <t>Party "Young Lithuania"</t>
    <phoneticPr fontId="12"/>
  </si>
  <si>
    <r>
      <t>2004</t>
    </r>
    <r>
      <rPr>
        <sz val="10"/>
        <color indexed="8"/>
        <rFont val="メイリオ"/>
        <family val="3"/>
        <charset val="128"/>
      </rPr>
      <t>年国会議員選挙の選挙連合。構成党は、 LSDP と NS(SL) 。</t>
    </r>
    <rPh sb="5" eb="9">
      <t>コッカイ</t>
    </rPh>
    <phoneticPr fontId="12"/>
  </si>
  <si>
    <r>
      <t>2004</t>
    </r>
    <r>
      <rPr>
        <sz val="10"/>
        <color indexed="8"/>
        <rFont val="メイリオ"/>
        <family val="3"/>
        <charset val="128"/>
      </rPr>
      <t>年国会議員選挙の選挙連合。構成党は、 LDP(2) と Lietuvos liaudies sąjunga „Už teisingą Lietuvą“ 。</t>
    </r>
    <rPh sb="5" eb="11">
      <t>コッカイギインセンキョ</t>
    </rPh>
    <rPh sb="17" eb="20">
      <t>コウセイトウ</t>
    </rPh>
    <phoneticPr fontId="12"/>
  </si>
  <si>
    <t>http://www.lzp.lt/</t>
    <phoneticPr fontId="12"/>
  </si>
  <si>
    <t>Lithuanian Green Party</t>
    <phoneticPr fontId="12"/>
  </si>
  <si>
    <t>2001年（登録上は2002年）、NDPと合併し、VNDSを結成。VNDSは2005年（登録上は2006年）にLVLSに名称変更し、LVLSは2012年にLVŽSに名称変更した。</t>
    <rPh sb="21" eb="23">
      <t>ガッペイシ</t>
    </rPh>
    <rPh sb="60" eb="64">
      <t>メイショウヘンコウシ</t>
    </rPh>
    <rPh sb="82" eb="86">
      <t>メイ</t>
    </rPh>
    <phoneticPr fontId="12"/>
  </si>
  <si>
    <t>2001年、LVPと合併し、VNDSを結成（登録上は2002年）。VNDSは2005年にLVLSに名称変更し（登録上は2006年）、LVLSは2012年にLVŽSに名称変更した。</t>
    <rPh sb="10" eb="12">
      <t>ガッペイシ</t>
    </rPh>
    <rPh sb="49" eb="53">
      <t>メイショウヘンコウ</t>
    </rPh>
    <rPh sb="82" eb="86">
      <t>メイショウヘンコウ</t>
    </rPh>
    <phoneticPr fontId="12"/>
  </si>
  <si>
    <t>2001年（登録上は2002年）、NDPとLVPが合併し、結成された。</t>
    <phoneticPr fontId="12"/>
  </si>
  <si>
    <t>★</t>
    <phoneticPr fontId="12"/>
  </si>
  <si>
    <t>同じく LŽP と略される Lietuvos žmonių partija （2012年国会議員選挙に参加）とはまったく別の政党である。 Lietuvos žmonių partija と区別するため、旧名称の略称である LŽS が緑の党の略称として用いられることもある。</t>
    <rPh sb="0" eb="1">
      <t>オナジク</t>
    </rPh>
    <rPh sb="9" eb="10">
      <t>リャクサレル</t>
    </rPh>
    <rPh sb="43" eb="44">
      <t>ネン</t>
    </rPh>
    <rPh sb="44" eb="50">
      <t>コッカ</t>
    </rPh>
    <rPh sb="60" eb="61">
      <t>ベツノセイトウデアル</t>
    </rPh>
    <rPh sb="101" eb="104">
      <t>キュウメイショウ</t>
    </rPh>
    <rPh sb="105" eb="107">
      <t>リャクショウデアル</t>
    </rPh>
    <rPh sb="120" eb="122">
      <t>リャクショウトシテモチイラレルコトモアル</t>
    </rPh>
    <phoneticPr fontId="12"/>
  </si>
  <si>
    <t>2011年3月20日、Politinė partija „Lietuvos žaliųjų sąjūdis”（政党「リトアニア緑の運動」）として設立された。同年5月11日、政党として登録。2012年11月24日に LŽP に名称変更した。</t>
    <rPh sb="78" eb="80">
      <t>ドウネン</t>
    </rPh>
    <rPh sb="86" eb="88">
      <t>セイトウトシテトウロク</t>
    </rPh>
    <phoneticPr fontId="12"/>
  </si>
  <si>
    <t>http://lietuvossarasas.lt/</t>
    <phoneticPr fontId="12"/>
  </si>
  <si>
    <t>http://www.centropartija.lt/</t>
  </si>
  <si>
    <t>Lithuanian Centre Party</t>
    <phoneticPr fontId="12"/>
  </si>
  <si>
    <t>日本語では「農民・緑の同盟」や「農民・グリーン同盟」とも訳される。</t>
    <rPh sb="0" eb="2">
      <t>ニホンゴデハ</t>
    </rPh>
    <rPh sb="2" eb="3">
      <t>ゴ</t>
    </rPh>
    <rPh sb="6" eb="8">
      <t>ノウミン・ミドリノドウメイ」</t>
    </rPh>
    <rPh sb="28" eb="29">
      <t>ヤクサレル</t>
    </rPh>
    <phoneticPr fontId="12"/>
  </si>
  <si>
    <r>
      <t xml:space="preserve">2003年、LLSおよびMKDSとの合併に反対する党員が分離し、Nacionalinė centro partija </t>
    </r>
    <r>
      <rPr>
        <sz val="10"/>
        <color indexed="8"/>
        <rFont val="メイリオ"/>
        <family val="3"/>
        <charset val="128"/>
      </rPr>
      <t>を結成（2005年、 LCP に名称変更）。</t>
    </r>
    <rPh sb="18" eb="20">
      <t>ガッペイニハンタイスルトウインガ</t>
    </rPh>
    <rPh sb="28" eb="30">
      <t>ブンリシ</t>
    </rPh>
    <phoneticPr fontId="12"/>
  </si>
  <si>
    <t>http://antikorupcinekoalicija.lt/</t>
  </si>
  <si>
    <t>Anti-Corruption Coalition of Kristupas Krivickas and Naglis Puteikis</t>
    <phoneticPr fontId="12"/>
  </si>
  <si>
    <t>リトアニア自由〔リベラル〕連合</t>
    <rPh sb="13" eb="15">
      <t>レンゴウ</t>
    </rPh>
    <phoneticPr fontId="12"/>
  </si>
  <si>
    <t>2016年5月7日（登録上は6月16日）、LLRA-KŠSに名称変更。</t>
    <rPh sb="6" eb="7">
      <t>ガツ7ニチ</t>
    </rPh>
    <rPh sb="30" eb="34">
      <t>メイショウヘンコウ</t>
    </rPh>
    <phoneticPr fontId="12"/>
  </si>
  <si>
    <t>2016年5月7日（登録上は6月16日）、LLRAから名称変更。</t>
    <rPh sb="4" eb="5">
      <t>ネン</t>
    </rPh>
    <rPh sb="27" eb="31">
      <t>メイショウヘンコウサレタ</t>
    </rPh>
    <phoneticPr fontId="12"/>
  </si>
  <si>
    <t>Political Party "Lithuanian List"</t>
    <phoneticPr fontId="12"/>
  </si>
  <si>
    <t>前身ないし結成契機</t>
    <rPh sb="5" eb="9">
      <t>ケッセイケイキ</t>
    </rPh>
    <phoneticPr fontId="12"/>
  </si>
  <si>
    <t>1993年、LCSとして政党登録。</t>
    <phoneticPr fontId="12"/>
  </si>
  <si>
    <r>
      <t>2001</t>
    </r>
    <r>
      <rPr>
        <sz val="10"/>
        <color indexed="8"/>
        <rFont val="メイリオ"/>
        <family val="3"/>
        <charset val="128"/>
      </rPr>
      <t>年に LLL、NP、Tevynės liaudies partija と合併し、Lietuvos dešiniųjų sąjunga を結成。なお、Lietuvos dešiniųjų sąjunga は2003年、TSに併合された。</t>
    </r>
    <rPh sb="40" eb="42">
      <t>ガッペイ</t>
    </rPh>
    <rPh sb="110" eb="111">
      <t>ネン</t>
    </rPh>
    <rPh sb="115" eb="117">
      <t>ヘイゴウ</t>
    </rPh>
    <phoneticPr fontId="12"/>
  </si>
  <si>
    <t>1999年、一部の党員が離党して „Socialdemokratija 2000“ （「社会民主主義2000」）を結成。同党は2003年に Lietuvos socialdemokratų sąjunga（リトアニア社会主義連合）に名称変更し、2014年に活動停止。</t>
    <rPh sb="4" eb="5">
      <t>ネn</t>
    </rPh>
    <rPh sb="6" eb="8">
      <t>イチブノトウインガブンリシテ</t>
    </rPh>
    <rPh sb="12" eb="14">
      <t>リトウ</t>
    </rPh>
    <rPh sb="57" eb="59">
      <t>ケッセイ</t>
    </rPh>
    <rPh sb="60" eb="62">
      <t>ドウトウハソノゴ</t>
    </rPh>
    <rPh sb="118" eb="122">
      <t>メイショウヘンコウ</t>
    </rPh>
    <rPh sb="130" eb="134">
      <t>カツドウテイシ</t>
    </rPh>
    <phoneticPr fontId="12"/>
  </si>
  <si>
    <t>1924年発足を党史とする。</t>
  </si>
  <si>
    <t>1905年発足を党史とする。</t>
    <rPh sb="8" eb="10">
      <t>トウシ</t>
    </rPh>
    <phoneticPr fontId="12"/>
  </si>
  <si>
    <r>
      <t>*LRSとの</t>
    </r>
    <r>
      <rPr>
        <sz val="10"/>
        <color indexed="8"/>
        <rFont val="メイリオ"/>
        <family val="3"/>
        <charset val="128"/>
      </rPr>
      <t>選挙連合LLRA/LRSに参加
**RAとの選挙連合に参加
なお、ポーランド語 Akcja Wyborcza Polaków na Litwie の略称「AWPL」や、英語 Electoral Action of Poles in Lithuania の略称「EAPL」も用いられる。</t>
    </r>
    <rPh sb="19" eb="21">
      <t>サンカ</t>
    </rPh>
    <rPh sb="28" eb="32">
      <t>センキョレンゴウ</t>
    </rPh>
    <rPh sb="33" eb="35">
      <t>サンカ</t>
    </rPh>
    <rPh sb="44" eb="45">
      <t>ゴ</t>
    </rPh>
    <rPh sb="80" eb="82">
      <t>リャクショウ</t>
    </rPh>
    <rPh sb="90" eb="92">
      <t>エイゴ</t>
    </rPh>
    <rPh sb="133" eb="135">
      <t>リャクショウ</t>
    </rPh>
    <rPh sb="142" eb="143">
      <t>モチ</t>
    </rPh>
    <phoneticPr fontId="12"/>
  </si>
  <si>
    <t>社会運動組織 LLenS を前身とする。</t>
    <phoneticPr fontId="12"/>
  </si>
  <si>
    <t>2001年に LDP(1), NP, Tevynės liaudies partija と合併し Lietuvos dešiniųjų sąjunga を結成。なお、Lietuvos dešiniųjų sąjunga は2003年、TSに併合された。</t>
    <phoneticPr fontId="12"/>
  </si>
  <si>
    <t>2006年、ズオカス党首に反発した党員が離党し、LRLSを結成。</t>
    <rPh sb="4" eb="5">
      <t>ネン、</t>
    </rPh>
    <rPh sb="13" eb="15">
      <t>ハンパツシタトウインガ</t>
    </rPh>
    <rPh sb="20" eb="22">
      <t>リトウシ</t>
    </rPh>
    <phoneticPr fontId="12"/>
  </si>
  <si>
    <r>
      <t>2006年、LiCSでアルトゥーラス・ズオカス（Artūras Zuokas）党首に反発した党員が同党を離党し、LRLSを結成</t>
    </r>
    <r>
      <rPr>
        <sz val="10"/>
        <color indexed="8"/>
        <rFont val="メイリオ"/>
        <family val="3"/>
        <charset val="128"/>
      </rPr>
      <t>。</t>
    </r>
    <rPh sb="39" eb="41">
      <t>トウシュ</t>
    </rPh>
    <rPh sb="42" eb="44">
      <t>ハンパツシタ</t>
    </rPh>
    <rPh sb="46" eb="48">
      <t>ドウトウトウイン</t>
    </rPh>
    <rPh sb="49" eb="51">
      <t>ドウトウ</t>
    </rPh>
    <rPh sb="52" eb="54">
      <t>リトウシ</t>
    </rPh>
    <rPh sb="61" eb="63">
      <t>ケッセイ</t>
    </rPh>
    <phoneticPr fontId="12"/>
  </si>
  <si>
    <t>2014年、Politinė partija „Sąjunga Taip“ を併合し て Lietuvos laisvės sąjunga (liberalai) に名称変更した。なお、これは同名の LLaS とはまったく別組織。</t>
    <rPh sb="4" eb="5">
      <t>ネン</t>
    </rPh>
    <rPh sb="39" eb="41">
      <t>ヘイゴウ</t>
    </rPh>
    <rPh sb="83" eb="87">
      <t>メイショウヘンコウ</t>
    </rPh>
    <rPh sb="96" eb="98">
      <t>ドウメイノ</t>
    </rPh>
    <rPh sb="111" eb="112">
      <t>ベツ</t>
    </rPh>
    <rPh sb="112" eb="114">
      <t>ソシキ</t>
    </rPh>
    <phoneticPr fontId="12"/>
  </si>
  <si>
    <t>ソ連末期に設立されたポーランド人マイノリティの社会運動組織。</t>
  </si>
  <si>
    <t>一般的にはLLSと略されることが多いが、同じくLLSと略される Lietuvos liberalų sąjunga などとの混同を避けるため、本データベース上ではLLenSと略記する。</t>
    <rPh sb="0" eb="3">
      <t>イッパンテキ</t>
    </rPh>
    <phoneticPr fontId="12"/>
  </si>
  <si>
    <r>
      <t>一般的には</t>
    </r>
    <r>
      <rPr>
        <sz val="10"/>
        <color indexed="8"/>
        <rFont val="メイリオ"/>
        <family val="3"/>
        <charset val="128"/>
      </rPr>
      <t>LLSと略されることが多いが、同じくLLSと略される Lietuvos liberalų sąjunga などとの混同を避けるため、本データベース上ではLLaSと略記する。
なお、2014年に結成された同名の政党とは全くの別組織。</t>
    </r>
    <rPh sb="65" eb="66">
      <t>サ</t>
    </rPh>
    <rPh sb="99" eb="100">
      <t>ネン</t>
    </rPh>
    <rPh sb="101" eb="103">
      <t>ケッセイ</t>
    </rPh>
    <rPh sb="106" eb="108">
      <t>ドウメイ</t>
    </rPh>
    <rPh sb="109" eb="111">
      <t>セイトウ</t>
    </rPh>
    <rPh sb="113" eb="114">
      <t>マッタ</t>
    </rPh>
    <rPh sb="116" eb="119">
      <t>ベツソシキ</t>
    </rPh>
    <phoneticPr fontId="12"/>
  </si>
  <si>
    <t>1896年発足を党史とする。</t>
    <rPh sb="4" eb="5">
      <t>ネン</t>
    </rPh>
    <rPh sb="5" eb="7">
      <t>ホッソクヲトウシトスル</t>
    </rPh>
    <phoneticPr fontId="12"/>
  </si>
  <si>
    <t>1998年、LMPはNaujoji demokratija/Moterų partija（新民主／女性党）に名称変更し、2000年、NDPに名称変更した。なお、NDPはその後、2001年（登録上は2002年）にLVPと合併し、VNDSとなった。</t>
    <rPh sb="50" eb="53">
      <t>ジョセイトウ</t>
    </rPh>
    <rPh sb="55" eb="59">
      <t>メイショウヘンコウ</t>
    </rPh>
    <rPh sb="71" eb="75">
      <t>メイショウヘンコウシタ</t>
    </rPh>
    <rPh sb="110" eb="112">
      <t>ガッペイゴ</t>
    </rPh>
    <phoneticPr fontId="12"/>
  </si>
  <si>
    <r>
      <t>2012</t>
    </r>
    <r>
      <rPr>
        <sz val="10"/>
        <color indexed="8"/>
        <rFont val="メイリオ"/>
        <family val="3"/>
        <charset val="128"/>
      </rPr>
      <t>年、LVŽSに名称変更した。</t>
    </r>
    <rPh sb="4" eb="5">
      <t>ネン</t>
    </rPh>
    <rPh sb="11" eb="15">
      <t>メイショウヘンコウ</t>
    </rPh>
    <phoneticPr fontId="12"/>
  </si>
  <si>
    <t>2005年末（登録上は2006年）、LVLSに名称変更した。なお、LVLSは2012年にLVŽSに名称変更した。</t>
    <rPh sb="23" eb="27">
      <t>メイショウヘンコウシタ</t>
    </rPh>
    <phoneticPr fontId="12"/>
  </si>
  <si>
    <t>1902年発足を党史とする（旧来の名称はLietuvių demokratų partija）。</t>
    <rPh sb="8" eb="10">
      <t>トウシトスル</t>
    </rPh>
    <phoneticPr fontId="12"/>
  </si>
  <si>
    <t>2003年6月1日、LCSがLLSおよびMKDSと合併してLiCSとなることに反対してLCSから離党したメンバーが中心となり、 Nacionalinė centro partija として結成された。その後、2005年5月21日（登録上は7月28日）にLCPに名称変更した。</t>
    <rPh sb="25" eb="27">
      <t>ガッペイシテ</t>
    </rPh>
    <rPh sb="39" eb="41">
      <t>ハンタイシタ</t>
    </rPh>
    <rPh sb="48" eb="50">
      <t>リトウシタ</t>
    </rPh>
    <rPh sb="94" eb="96">
      <t>ケッセイサレタ</t>
    </rPh>
    <phoneticPr fontId="12"/>
  </si>
  <si>
    <t>2001年にLDDPを併合した。登録上の法人格は、併合前のLSDPと同一。
*選挙連合ABSKに参加
**選挙連合UDLに参加</t>
    <rPh sb="11" eb="13">
      <t>ヘイゴウ</t>
    </rPh>
    <rPh sb="16" eb="19">
      <t>トウロクジョウ</t>
    </rPh>
    <rPh sb="20" eb="23">
      <t>ホウジンカク</t>
    </rPh>
    <rPh sb="25" eb="28">
      <t>ヘイゴウマエ</t>
    </rPh>
    <rPh sb="34" eb="36">
      <t>ドウイツ</t>
    </rPh>
    <rPh sb="48" eb="50">
      <t>サンカ</t>
    </rPh>
    <rPh sb="53" eb="57">
      <t>センキョ</t>
    </rPh>
    <rPh sb="61" eb="63">
      <t>サンカ</t>
    </rPh>
    <phoneticPr fontId="12"/>
  </si>
  <si>
    <r>
      <t>2004</t>
    </r>
    <r>
      <rPr>
        <sz val="10"/>
        <color indexed="8"/>
        <rFont val="メイリオ"/>
        <family val="3"/>
        <charset val="128"/>
      </rPr>
      <t>年、Krikščionių konservatorių socialinė sąjunga（KKSS; キリスト教保守社会連合）に名称変更。KKSSは2010年、KPに名称変更した。</t>
    </r>
    <rPh sb="60" eb="61">
      <t>キョウ</t>
    </rPh>
    <rPh sb="61" eb="63">
      <t>ホシュ</t>
    </rPh>
    <rPh sb="63" eb="65">
      <t>シャカイ</t>
    </rPh>
    <rPh sb="65" eb="67">
      <t>レンゴウ</t>
    </rPh>
    <rPh sb="69" eb="74">
      <t>メイショウ</t>
    </rPh>
    <rPh sb="83" eb="84">
      <t>ネン</t>
    </rPh>
    <rPh sb="88" eb="92">
      <t>メイショウ</t>
    </rPh>
    <phoneticPr fontId="12"/>
  </si>
  <si>
    <t>2001年に LDP(1), LLL, Tevynės liaudies partija と合併し Lietuvos dešiniųjų sąjunga を結成。なお、Lietuvos dešiniųjų sąjunga は2003年、TSに併合された。</t>
    <phoneticPr fontId="12"/>
  </si>
  <si>
    <t>2011年、DPに併合された。</t>
    <phoneticPr fontId="12"/>
  </si>
  <si>
    <t>2006年から2008年までの正式名称は、Partija Tvarka ir teisingumas (liberalai demokratai) （政党「秩序と正義」（自由民主党））。現地のメディアなどではTTと略されることが多い。</t>
    <rPh sb="4" eb="5">
      <t>ネン</t>
    </rPh>
    <rPh sb="11" eb="12">
      <t>ネン</t>
    </rPh>
    <rPh sb="15" eb="17">
      <t>セイシキ</t>
    </rPh>
    <rPh sb="17" eb="19">
      <t>メイショウ</t>
    </rPh>
    <rPh sb="75" eb="77">
      <t>セイトウ</t>
    </rPh>
    <rPh sb="78" eb="80">
      <t>チツジョ</t>
    </rPh>
    <rPh sb="81" eb="83">
      <t>セイギ</t>
    </rPh>
    <rPh sb="85" eb="90">
      <t>ジユウミンシュトウ</t>
    </rPh>
    <rPh sb="93" eb="95">
      <t>ゲンチ</t>
    </rPh>
    <rPh sb="107" eb="108">
      <t>リャク</t>
    </rPh>
    <rPh sb="114" eb="115">
      <t>オオ</t>
    </rPh>
    <phoneticPr fontId="12"/>
  </si>
  <si>
    <t>2009年、一部がKPに合流。</t>
    <phoneticPr fontId="12"/>
  </si>
  <si>
    <t>2008年、TSはLKDと合併し、TS-LKDとなった。</t>
    <phoneticPr fontId="12"/>
  </si>
  <si>
    <t>日本語では「祖国同盟（リトアニア保守党）」とも訳される。なお、2003年以降の合併および正式名称の変化についてはTSを参照。</t>
    <rPh sb="0" eb="3">
      <t>ニホンゴデハ</t>
    </rPh>
    <rPh sb="23" eb="24">
      <t>ヤク</t>
    </rPh>
    <rPh sb="39" eb="41">
      <t>ガッペイ</t>
    </rPh>
    <rPh sb="44" eb="48">
      <t>セイシキメイショウノヘンカ</t>
    </rPh>
    <rPh sb="59" eb="61">
      <t>サンショウ</t>
    </rPh>
    <phoneticPr fontId="12"/>
  </si>
  <si>
    <t>2008年、TSとLKDの合併により結党された。</t>
    <rPh sb="13" eb="15">
      <t>ガッペイ</t>
    </rPh>
    <rPh sb="18" eb="20">
      <t>ケットウ</t>
    </rPh>
    <phoneticPr fontId="12"/>
  </si>
  <si>
    <t>日本語では「祖国同盟＝リトアニア・キリスト教民主党」とも訳される。</t>
    <rPh sb="0" eb="3">
      <t>ニホンゴデハ</t>
    </rPh>
    <phoneticPr fontId="12"/>
  </si>
  <si>
    <r>
      <t>1927</t>
    </r>
    <r>
      <rPr>
        <sz val="10"/>
        <color indexed="8"/>
        <rFont val="メイリオ"/>
        <family val="3"/>
        <charset val="128"/>
      </rPr>
      <t>年の青年組織としての発足を党史としている。1988年、社会運動「Lietuvių tautinio jaunimo sąjunga „Jaunoji Lietuva“（リトアニア民族青年連合「若きリトアニア」）」として発足。1994年、Lietuvių nacionalinė partija “Jaunoji Lietuva”（全国リトアニア人政党「若きリトアニア」）として政党登録された。</t>
    </r>
    <phoneticPr fontId="12"/>
  </si>
  <si>
    <t>2000年、TSを離党したゲディミナス・ヴァグノリュス（Gediminas Vagnorius）により結成された。</t>
    <rPh sb="4" eb="5">
      <t>ネn</t>
    </rPh>
    <rPh sb="51" eb="53">
      <t>ケッセイ</t>
    </rPh>
    <phoneticPr fontId="12"/>
  </si>
  <si>
    <t>2012年7月5日、ダリュス・クオリース（Darius Kuolys）により結成された。同年8月2日に政党として登録。</t>
    <rPh sb="38" eb="40">
      <t>ケッセイ</t>
    </rPh>
    <rPh sb="44" eb="46">
      <t>ドウネン</t>
    </rPh>
    <phoneticPr fontId="12"/>
  </si>
  <si>
    <t>2013年、DPに併合される。</t>
    <rPh sb="9" eb="11">
      <t>ヘイゴウサレル</t>
    </rPh>
    <phoneticPr fontId="12"/>
  </si>
  <si>
    <t>1992年国会議員選挙における社会運動。当時はまだ政党として登録されていなかった。</t>
    <rPh sb="4" eb="5">
      <t>ネン</t>
    </rPh>
    <rPh sb="5" eb="9">
      <t>コッカイギイn</t>
    </rPh>
    <rPh sb="9" eb="11">
      <t>センキョ</t>
    </rPh>
    <rPh sb="15" eb="19">
      <t>シャカイウンドウ</t>
    </rPh>
    <rPh sb="20" eb="22">
      <t>トウジハマダ</t>
    </rPh>
    <rPh sb="25" eb="27">
      <t>セイトウ</t>
    </rPh>
    <rPh sb="30" eb="32">
      <t>トウロク</t>
    </rPh>
    <phoneticPr fontId="12"/>
  </si>
  <si>
    <t>2004年、NKSが Krikščionių konservatorių socialinė sąjunga (KKSS) に名称変更し、その後2010年にKPに名称変更した。</t>
    <rPh sb="4" eb="5">
      <t>ネン</t>
    </rPh>
    <rPh sb="63" eb="67">
      <t>メイショウヘンコウシ</t>
    </rPh>
    <rPh sb="81" eb="85">
      <t>メイショウヘンコウ</t>
    </rPh>
    <phoneticPr fontId="12"/>
  </si>
  <si>
    <t>2012年、ネリンガ・ヴェンツキエネ（Neringa Venckienė）らドラーシュス・ケディース（Drąsius Kedys）支持者によって設立された。</t>
    <rPh sb="4" eb="5">
      <t>ネn</t>
    </rPh>
    <rPh sb="65" eb="68">
      <t>シジシャ</t>
    </rPh>
    <rPh sb="72" eb="74">
      <t>セツリツ</t>
    </rPh>
    <phoneticPr fontId="12"/>
  </si>
  <si>
    <t>Greens/EFA</t>
    <phoneticPr fontId="12"/>
  </si>
  <si>
    <t>2003年、実業家のヴィクトル・ウスパスキフ（Viktoras Uspaskich; Виктор Викторович Успасских）を中心に結成された。</t>
    <rPh sb="4" eb="5">
      <t>ネn</t>
    </rPh>
    <rPh sb="6" eb="9">
      <t>ジツギョウカノ</t>
    </rPh>
    <rPh sb="72" eb="74">
      <t>チュウシンニ</t>
    </rPh>
    <rPh sb="75" eb="77">
      <t>ケッセイサレタ</t>
    </rPh>
    <phoneticPr fontId="12"/>
  </si>
  <si>
    <t>Union of Lithuanian Peasants and Peoples</t>
    <phoneticPr fontId="12"/>
  </si>
  <si>
    <t>ECR（2009年6月〜）</t>
    <phoneticPr fontId="12"/>
  </si>
  <si>
    <t>UEN
→EFD（2009年〜）</t>
    <rPh sb="13" eb="14">
      <t>ネン〜）</t>
    </rPh>
    <phoneticPr fontId="12"/>
  </si>
  <si>
    <t>2001年にLKDPと合併しLietuvos krikščionys demokratai (LKD) を結成。なお、同党は2008年にTSと合併し、TS-LKDとなる。</t>
    <rPh sb="59" eb="61">
      <t>ドウトウハ</t>
    </rPh>
    <phoneticPr fontId="12"/>
  </si>
  <si>
    <t>Christian Democratic Union</t>
    <phoneticPr fontId="12"/>
  </si>
  <si>
    <t>2005年（登録上は2006年）、VNDSから名称変更した。
なお、両大戦間期に存在した同名の政党を党史としている。</t>
    <rPh sb="34" eb="39">
      <t>リョウタイセンカンキニ</t>
    </rPh>
    <rPh sb="40" eb="42">
      <t>ソンザイシタドウメイノ</t>
    </rPh>
    <rPh sb="47" eb="49">
      <t>セイトウヲ</t>
    </rPh>
    <rPh sb="50" eb="52">
      <t>トウシトシテイル</t>
    </rPh>
    <phoneticPr fontId="12"/>
  </si>
  <si>
    <t>キリスト教党</t>
    <rPh sb="4" eb="5">
      <t>キョウト</t>
    </rPh>
    <rPh sb="5" eb="6">
      <t>トウ</t>
    </rPh>
    <phoneticPr fontId="12"/>
  </si>
  <si>
    <t>登録上の名称は Moterų partija （女性党）。</t>
    <rPh sb="0" eb="3">
      <t>トウロクジョウハ</t>
    </rPh>
    <rPh sb="4" eb="6">
      <t>メイショウ</t>
    </rPh>
    <phoneticPr fontId="12"/>
  </si>
  <si>
    <t>1995年、カジミラ・プルンスキエネ（Kazimira Prunskienė）元首相らによって設立された。</t>
    <rPh sb="4" eb="5">
      <t>ネn</t>
    </rPh>
    <rPh sb="39" eb="42">
      <t>モトシュショウ</t>
    </rPh>
    <rPh sb="47" eb="49">
      <t>セツリツサレタ</t>
    </rPh>
    <phoneticPr fontId="12"/>
  </si>
  <si>
    <t>TS-LKから名称変更。正式名称は他党を併合するたびに変更されている。2003年に Lietuvos dešiniųjų sąjunga を併合した際にTevynės sąjunga (konservatoriai, krikščioniškieji demokratai, laisvės kovotojai)（祖国連合（保守、キリスト教民主、自由戦士））となり、2004年にLKPTSと合併して Tevynės sąjunga (konservatoriai, politiniai kaliniai ir tremtiniai, krikščioniškieji demokratai)（祖国連合（保守、政治犯・被追放者、キリスト教民主党））となった。なお、登録上の法人格は2004年から別となっており、2008年からさらに別の法人格となっている。
英語文献ではHU(LC)などの略称で見られることがしばしばあり、日本語では「祖国同盟」と訳されることもある。</t>
    <rPh sb="7" eb="11">
      <t>メイショウヘンコウ</t>
    </rPh>
    <rPh sb="12" eb="16">
      <t>セイシキメイショウ</t>
    </rPh>
    <rPh sb="17" eb="19">
      <t>タトウ</t>
    </rPh>
    <rPh sb="20" eb="22">
      <t>ヘイゴウ</t>
    </rPh>
    <rPh sb="27" eb="29">
      <t>ヘンコウ</t>
    </rPh>
    <rPh sb="39" eb="40">
      <t>ネン</t>
    </rPh>
    <rPh sb="70" eb="72">
      <t>ヘイゴウ</t>
    </rPh>
    <rPh sb="74" eb="75">
      <t>サイ</t>
    </rPh>
    <rPh sb="157" eb="161">
      <t>ソコクレンゴウ</t>
    </rPh>
    <rPh sb="162" eb="164">
      <t>ホシュ</t>
    </rPh>
    <rPh sb="169" eb="172">
      <t>キョウミンシュ</t>
    </rPh>
    <rPh sb="173" eb="177">
      <t>ジユウセンシ</t>
    </rPh>
    <rPh sb="187" eb="188">
      <t>ネン</t>
    </rPh>
    <rPh sb="195" eb="197">
      <t>ガッペイ</t>
    </rPh>
    <rPh sb="297" eb="301">
      <t>ソコクレンゴウ</t>
    </rPh>
    <rPh sb="302" eb="304">
      <t>ホシュ</t>
    </rPh>
    <rPh sb="305" eb="308">
      <t>セイジハン</t>
    </rPh>
    <rPh sb="309" eb="310">
      <t>ッタ｡</t>
    </rPh>
    <rPh sb="310" eb="313">
      <t>ツイホウシャ</t>
    </rPh>
    <rPh sb="314" eb="321">
      <t>キリ</t>
    </rPh>
    <rPh sb="321" eb="322">
      <t>トウ</t>
    </rPh>
    <rPh sb="332" eb="335">
      <t>トウロクジョウ</t>
    </rPh>
    <rPh sb="336" eb="339">
      <t>ホウジンカク</t>
    </rPh>
    <rPh sb="344" eb="345">
      <t>ネン</t>
    </rPh>
    <rPh sb="347" eb="348">
      <t>ベツ</t>
    </rPh>
    <rPh sb="359" eb="360">
      <t>ネン</t>
    </rPh>
    <rPh sb="365" eb="366">
      <t>ベツ</t>
    </rPh>
    <rPh sb="367" eb="370">
      <t>ホウジン</t>
    </rPh>
    <rPh sb="410" eb="413">
      <t>ニホンゴ</t>
    </rPh>
    <rPh sb="418" eb="420">
      <t>ドウメイ</t>
    </rPh>
    <rPh sb="422" eb="423">
      <t>ヤクサレル</t>
    </rPh>
    <phoneticPr fontId="12"/>
  </si>
  <si>
    <t>2008年、テレビ司会者のアルーナス・ヴァリンスカス（Arūnas Valinskas）を中心に設立された。</t>
    <rPh sb="4" eb="5">
      <t>ネn</t>
    </rPh>
    <rPh sb="48" eb="50">
      <t>セツリツサレタ</t>
    </rPh>
    <phoneticPr fontId="12"/>
  </si>
  <si>
    <t>2011年、LiCSに併合された。</t>
    <rPh sb="11" eb="13">
      <t>ヘイゴウサレタ</t>
    </rPh>
    <phoneticPr fontId="12"/>
  </si>
  <si>
    <t>日本語では「リベラルムーブメント」と訳されることもある。</t>
    <rPh sb="0" eb="3">
      <t>ニホンゴデハ</t>
    </rPh>
    <rPh sb="18" eb="19">
      <t>ヤクサレルコトモアル</t>
    </rPh>
    <phoneticPr fontId="12"/>
  </si>
  <si>
    <t>2006年、一部議員がDPを離党し、Lietuvos piliečių aljansas （LTMAを参照）に合流して Pilietinės demokratijos partija を結成した。なお、同党は2011年に Tautos vienybės sąjunga に名称変更している。</t>
    <rPh sb="6" eb="10">
      <t>イチブギインガ</t>
    </rPh>
    <rPh sb="14" eb="16">
      <t>リトウシ</t>
    </rPh>
    <rPh sb="51" eb="53">
      <t>サンショウ）</t>
    </rPh>
    <rPh sb="55" eb="57">
      <t>ゴウリュウシテ</t>
    </rPh>
    <rPh sb="101" eb="103">
      <t>ドウトウハ</t>
    </rPh>
    <rPh sb="108" eb="109">
      <t>ネン</t>
    </rPh>
    <rPh sb="136" eb="140">
      <t>メイ</t>
    </rPh>
    <phoneticPr fontId="12"/>
  </si>
  <si>
    <t>Tautos vienybės sąjunga</t>
    <phoneticPr fontId="12"/>
  </si>
  <si>
    <t>1996年、やり直し選挙中にLietuvos piliečių aljansas （LPA; リトアニア市民同盟）に名称変更。
2006年、DPを離党した一部議員が合流し、 Pilietinės demokratijos partija となった。なお、同党は2011年に Tautos vienybės sąjunga に名称変更しており、2012年には選挙連合 Nacionalinis susivienijimas „Už Lietuvą Lietuvoje“ に参加した。</t>
    <rPh sb="12" eb="13">
      <t>チュウニ</t>
    </rPh>
    <rPh sb="54" eb="56">
      <t>ドウメイ</t>
    </rPh>
    <rPh sb="58" eb="62">
      <t>メイショウヘンコウ</t>
    </rPh>
    <rPh sb="127" eb="129">
      <t>ドウトウハ</t>
    </rPh>
    <rPh sb="175" eb="176">
      <t>ネン</t>
    </rPh>
    <rPh sb="178" eb="182">
      <t>センキョレンゴウ</t>
    </rPh>
    <phoneticPr fontId="12"/>
  </si>
  <si>
    <t>1990年、Lietuvos komunistų partija（LKP; リトアニア共産党）から名称変更した。</t>
    <rPh sb="4" eb="5">
      <t>ネn</t>
    </rPh>
    <rPh sb="49" eb="53">
      <t>メイショウヘンコウシタ</t>
    </rPh>
    <phoneticPr fontId="12"/>
  </si>
  <si>
    <r>
      <t>社会運動であるLCJが1993年に政党として登録した際、LCSに</t>
    </r>
    <r>
      <rPr>
        <sz val="10"/>
        <color indexed="8"/>
        <rFont val="メイリオ"/>
        <family val="3"/>
        <charset val="128"/>
      </rPr>
      <t>名称変更した。</t>
    </r>
    <rPh sb="0" eb="4">
      <t>シャカイウンドウ</t>
    </rPh>
    <rPh sb="17" eb="19">
      <t>セイトウトシテトウロクシタサイニ</t>
    </rPh>
    <phoneticPr fontId="12"/>
  </si>
  <si>
    <t>2002年、LLSを離党したロランダス・パクサス（Rolandas Paksas）元首相らを中心に結成された。</t>
    <rPh sb="4" eb="5">
      <t>ネn</t>
    </rPh>
    <rPh sb="10" eb="12">
      <t>リトウシタ</t>
    </rPh>
    <rPh sb="41" eb="44">
      <t>モトシュショウ</t>
    </rPh>
    <rPh sb="46" eb="48">
      <t>チュウシンニケッセイサレタ</t>
    </rPh>
    <phoneticPr fontId="12"/>
  </si>
  <si>
    <t>2002年、ロランダス・パクサスら（Rolandas Paksas）元首相らがLLSを離党し、LDP(2)を結成。</t>
    <rPh sb="43" eb="45">
      <t>リトウシ</t>
    </rPh>
    <rPh sb="54" eb="56">
      <t>ケッセイ</t>
    </rPh>
    <phoneticPr fontId="12"/>
  </si>
  <si>
    <r>
      <t>2001</t>
    </r>
    <r>
      <rPr>
        <sz val="10"/>
        <color indexed="8"/>
        <rFont val="メイリオ"/>
        <family val="3"/>
        <charset val="128"/>
      </rPr>
      <t>年にKDSと合併しLietuvos krikščionys demokratai (LKD) を結成。2008年にTSと合併し、TS-LKDとなる。合併後はTS-LKD内の会派 Lietuvos krikščionys demokratai（リトアニア・キリスト教民主）として活動。</t>
    </r>
    <rPh sb="10" eb="12">
      <t>ガッペイ</t>
    </rPh>
    <rPh sb="59" eb="60">
      <t>ネン</t>
    </rPh>
    <rPh sb="64" eb="66">
      <t>ガッペイ</t>
    </rPh>
    <rPh sb="78" eb="81">
      <t>イゴ</t>
    </rPh>
    <rPh sb="142" eb="144">
      <t>カツドウ</t>
    </rPh>
    <phoneticPr fontId="12"/>
  </si>
  <si>
    <t>2008年3月、TSに併合され、その後はTS-LKD内の Tautininkų frakcija（民族主義会派）として活動。</t>
    <phoneticPr fontId="12"/>
  </si>
  <si>
    <t>2004年、TSと合併。合併後はTS（2008年以降はTS-LKD）内の Politinių kalinių ir tremtinių frakcija（政治犯・被追放者会派）として活動。</t>
    <rPh sb="4" eb="5">
      <t>ネn</t>
    </rPh>
    <rPh sb="9" eb="11">
      <t>ガッペイ</t>
    </rPh>
    <rPh sb="12" eb="14">
      <t>ガッペイ</t>
    </rPh>
    <rPh sb="14" eb="15">
      <t>イゴハ</t>
    </rPh>
    <rPh sb="34" eb="35">
      <t>ナイノ</t>
    </rPh>
    <rPh sb="85" eb="87">
      <t>カイハ</t>
    </rPh>
    <rPh sb="91" eb="93">
      <t>カツドウ</t>
    </rPh>
    <phoneticPr fontId="12"/>
  </si>
  <si>
    <t>2011年、TS-LKD内の Tautininkų frakcija（民族主義会派）に所属する党員の一部が離党し、Tautininkų sąjunga（民族主義連合）を結成。なお、同党はLTSと人的連続性はあるが、登録上は別の政党となっている。</t>
    <rPh sb="4" eb="5">
      <t>ネn</t>
    </rPh>
    <rPh sb="12" eb="13">
      <t>ナイ</t>
    </rPh>
    <rPh sb="47" eb="49">
      <t>トウインノ</t>
    </rPh>
    <rPh sb="50" eb="52">
      <t>イチブガ</t>
    </rPh>
    <rPh sb="53" eb="55">
      <t>リトウ</t>
    </rPh>
    <rPh sb="84" eb="86">
      <t>ケッセイ</t>
    </rPh>
    <rPh sb="90" eb="92">
      <t>ドウトウハ</t>
    </rPh>
    <rPh sb="97" eb="102">
      <t>ジンテキレンゾクセイハアルガ</t>
    </rPh>
    <rPh sb="107" eb="110">
      <t>トウロクジョウハ</t>
    </rPh>
    <rPh sb="111" eb="112">
      <t>ベツノ</t>
    </rPh>
    <rPh sb="113" eb="115">
      <t>セイトウトシテ</t>
    </rPh>
    <phoneticPr fontId="12"/>
  </si>
  <si>
    <t>運</t>
    <rPh sb="0" eb="1">
      <t>ウンドウ</t>
    </rPh>
    <phoneticPr fontId="12"/>
  </si>
  <si>
    <t>社会運動</t>
    <rPh sb="0" eb="4">
      <t>シャカイウンドウ</t>
    </rPh>
    <phoneticPr fontId="12"/>
  </si>
  <si>
    <r>
      <t xml:space="preserve">Lietuvos rusų sąjunga
</t>
    </r>
    <r>
      <rPr>
        <sz val="10"/>
        <color indexed="8"/>
        <rFont val="メイリオ"/>
        <family val="3"/>
        <charset val="128"/>
      </rPr>
      <t>（Союз русских Литвы）</t>
    </r>
    <phoneticPr fontId="12"/>
  </si>
  <si>
    <t>1990年、Lietuvos valstiečių sąjunga （リトアニア農民連合）として発足し、政党として登録された。1994年にLVPに名称変更した。</t>
    <phoneticPr fontId="12"/>
  </si>
  <si>
    <t>1998年にLMPが Naujoji demokratija/Moterų partija （新民主／女性党）に名称変更した後、2000年にNDPに名称変更した。</t>
    <rPh sb="63" eb="64">
      <t>ノチ</t>
    </rPh>
    <rPh sb="75" eb="79">
      <t>メイショウヘンコウシタ</t>
    </rPh>
    <phoneticPr fontId="12"/>
  </si>
  <si>
    <r>
      <t>政党</t>
    </r>
    <r>
      <rPr>
        <sz val="10"/>
        <color indexed="8"/>
        <rFont val="メイリオ"/>
        <family val="3"/>
        <charset val="128"/>
      </rPr>
      <t>連合</t>
    </r>
    <phoneticPr fontId="12"/>
  </si>
  <si>
    <t>N・プテイキスとK・クリヴィツカスの反汚職連合（リトアニア中道党、リトアニア年金受給者党）</t>
    <rPh sb="18" eb="21">
      <t>ハンオショク</t>
    </rPh>
    <rPh sb="21" eb="23">
      <t>レンゴウ</t>
    </rPh>
    <rPh sb="40" eb="42">
      <t>ジュキュウシャ</t>
    </rPh>
    <phoneticPr fontId="12"/>
  </si>
  <si>
    <t>2016年国会議員選挙の選挙連合。構成党はLCPと Lietuvos pensininkų partija（リトアニア年金受給者党）の2党。</t>
    <rPh sb="4" eb="5">
      <t>ネンノセンキョレンゴウ</t>
    </rPh>
    <rPh sb="5" eb="11">
      <t>コッカイギインセンキョ</t>
    </rPh>
    <rPh sb="17" eb="20">
      <t>コウセイトウハ</t>
    </rPh>
    <rPh sb="59" eb="65">
      <t>ネンキンシャトウ</t>
    </rPh>
    <phoneticPr fontId="12"/>
  </si>
  <si>
    <r>
      <t>1992</t>
    </r>
    <r>
      <rPr>
        <sz val="10"/>
        <color indexed="8"/>
        <rFont val="メイリオ"/>
        <family val="3"/>
        <charset val="128"/>
      </rPr>
      <t>年国会議員選挙の選挙連合。構成党は、LTSとNP。</t>
    </r>
    <phoneticPr fontId="12"/>
  </si>
  <si>
    <r>
      <t>1996</t>
    </r>
    <r>
      <rPr>
        <sz val="10"/>
        <color indexed="8"/>
        <rFont val="メイリオ"/>
        <family val="3"/>
        <charset val="128"/>
      </rPr>
      <t>年国会議員選挙の選挙連合。構成党は、LTSとLDP。</t>
    </r>
    <rPh sb="5" eb="9">
      <t>コッカイギイン</t>
    </rPh>
    <rPh sb="12" eb="14">
      <t>センキョ</t>
    </rPh>
    <phoneticPr fontId="12"/>
  </si>
  <si>
    <t>1993年5月1日、SK右派を中心に結党された。</t>
    <rPh sb="12" eb="14">
      <t>ウハヲチュウシンニケッセイサレタ</t>
    </rPh>
    <rPh sb="18" eb="20">
      <t>ケットウ</t>
    </rPh>
    <phoneticPr fontId="12"/>
  </si>
  <si>
    <r>
      <t>LSDP</t>
    </r>
    <r>
      <rPr>
        <sz val="11"/>
        <color indexed="8"/>
        <rFont val="メイリオ"/>
        <family val="3"/>
        <charset val="128"/>
      </rPr>
      <t>, DP, PTT, LLRA
（2014年8月より</t>
    </r>
    <r>
      <rPr>
        <u/>
        <sz val="11"/>
        <color indexed="8"/>
        <rFont val="メイリオ"/>
        <family val="3"/>
        <charset val="128"/>
      </rPr>
      <t>LSDP</t>
    </r>
    <r>
      <rPr>
        <sz val="11"/>
        <color indexed="8"/>
        <rFont val="メイリオ"/>
        <family val="3"/>
        <charset val="128"/>
      </rPr>
      <t>, DP, PTT）</t>
    </r>
    <rPh sb="25" eb="26">
      <t>ネン</t>
    </rPh>
    <rPh sb="27" eb="28">
      <t>ガツ</t>
    </rPh>
    <phoneticPr fontId="12"/>
  </si>
  <si>
    <t>*選挙連合APKKに参加</t>
    <rPh sb="10" eb="12">
      <t>サンカ</t>
    </rPh>
    <phoneticPr fontId="12"/>
  </si>
  <si>
    <r>
      <t>2001</t>
    </r>
    <r>
      <rPr>
        <sz val="10"/>
        <color indexed="8"/>
        <rFont val="メイリオ"/>
        <family val="3"/>
        <charset val="128"/>
      </rPr>
      <t>年まで存在したLDP(1)（リトアニア民主党）とはまったく別組織。
*選挙連合UTTに参加</t>
    </r>
    <phoneticPr fontId="12"/>
  </si>
  <si>
    <r>
      <t>*</t>
    </r>
    <r>
      <rPr>
        <sz val="10"/>
        <color indexed="8"/>
        <rFont val="メイリオ"/>
        <family val="3"/>
        <charset val="128"/>
      </rPr>
      <t>選挙連合ABSKに参加
**選挙連合LLRA/LRSに参加</t>
    </r>
    <phoneticPr fontId="12"/>
  </si>
  <si>
    <t>2012年にTS-LKDから分離して結成された Tautininkų sąjunga は、LTSと人的連続性はあるものの登録上は別の政党となっている。
*選挙連合LTS/NPに参加
**選挙連合LTS/LDPに参加
***合同リストとしてLLLを包含</t>
    <rPh sb="60" eb="63">
      <t>トウロクジョウ</t>
    </rPh>
    <rPh sb="66" eb="68">
      <t>セイトウ</t>
    </rPh>
    <phoneticPr fontId="12"/>
  </si>
  <si>
    <r>
      <t>*</t>
    </r>
    <r>
      <rPr>
        <sz val="10"/>
        <color indexed="8"/>
        <rFont val="メイリオ"/>
        <family val="3"/>
        <charset val="128"/>
      </rPr>
      <t>選挙連合LTS/NPに参加</t>
    </r>
    <phoneticPr fontId="12"/>
  </si>
  <si>
    <r>
      <t>*LSDP</t>
    </r>
    <r>
      <rPr>
        <sz val="10"/>
        <color indexed="8"/>
        <rFont val="メイリオ"/>
        <family val="3"/>
        <charset val="128"/>
      </rPr>
      <t>との選挙連合UDLに参加</t>
    </r>
    <rPh sb="15" eb="17">
      <t>サンカ</t>
    </rPh>
    <phoneticPr fontId="12"/>
  </si>
  <si>
    <r>
      <t>PJLとも略される。
なお、政党登録後は</t>
    </r>
    <r>
      <rPr>
        <sz val="10"/>
        <color indexed="8"/>
        <rFont val="メイリオ"/>
        <family val="3"/>
        <charset val="128"/>
      </rPr>
      <t>以下のように頻繁に正式名称を変更している。
1999年、Lietuvių nacionalinės partijos ir „Jaunosios Lietuvos“ sąjunga（リトアニア人全国政党・「若きリトアニア」連合）
→2000年6月、„Jaunosios Lietuvos", naujųjų tautininkų ir politinių kalinių sąjunga （「若きリトアニア」・新民族主義・政治犯連合）
→2000年10月、„Jaunosios Lietuvos" ir naujųjų tautininkų sąjunga （「若きリトアニア」・新民族主義連合）
→2005年、Partija „Jaunoji Lietuva"（政党「若きリトアニア」）
*KDSとの選挙連合に参加
**Tautininkų sąjungaとの選挙連合に参加</t>
    </r>
    <rPh sb="5" eb="6">
      <t>リャクサレル</t>
    </rPh>
    <rPh sb="14" eb="19">
      <t>セイトウトウロクゴハ</t>
    </rPh>
    <rPh sb="26" eb="28">
      <t>ヒンパン</t>
    </rPh>
    <rPh sb="29" eb="31">
      <t>セイシキ</t>
    </rPh>
    <rPh sb="31" eb="33">
      <t>メイショウ</t>
    </rPh>
    <rPh sb="34" eb="36">
      <t>ヘンコウ</t>
    </rPh>
    <rPh sb="46" eb="47">
      <t>ネn</t>
    </rPh>
    <rPh sb="116" eb="121">
      <t>ジンゼンコクセイトウ</t>
    </rPh>
    <rPh sb="123" eb="124">
      <t>ワカ</t>
    </rPh>
    <rPh sb="131" eb="133">
      <t>レンゴウ</t>
    </rPh>
    <rPh sb="140" eb="141">
      <t>ネン</t>
    </rPh>
    <rPh sb="142" eb="143">
      <t>ガツ</t>
    </rPh>
    <rPh sb="216" eb="217">
      <t>ワカ</t>
    </rPh>
    <rPh sb="225" eb="230">
      <t>シンミンゾクシュギ</t>
    </rPh>
    <rPh sb="231" eb="236">
      <t>セイジハンレンゴウ</t>
    </rPh>
    <rPh sb="243" eb="244">
      <t>ネン</t>
    </rPh>
    <rPh sb="246" eb="247">
      <t>ガツ</t>
    </rPh>
    <rPh sb="301" eb="309">
      <t>ワカキ</t>
    </rPh>
    <rPh sb="310" eb="315">
      <t>シンミンゾ</t>
    </rPh>
    <rPh sb="315" eb="317">
      <t>レンゴウ</t>
    </rPh>
    <rPh sb="324" eb="325">
      <t>ネn</t>
    </rPh>
    <rPh sb="352" eb="354">
      <t>セイトウ</t>
    </rPh>
    <rPh sb="355" eb="356">
      <t>ワカ</t>
    </rPh>
    <rPh sb="401" eb="405">
      <t>センキョレンゴウデシュツバ</t>
    </rPh>
    <rPh sb="406" eb="408">
      <t>サンカ</t>
    </rPh>
    <phoneticPr fontId="12"/>
  </si>
  <si>
    <r>
      <t>*</t>
    </r>
    <r>
      <rPr>
        <sz val="10"/>
        <color indexed="8"/>
        <rFont val="メイリオ"/>
        <family val="3"/>
        <charset val="128"/>
      </rPr>
      <t>選挙連合ABSKに参加</t>
    </r>
    <phoneticPr fontId="12"/>
  </si>
  <si>
    <r>
      <t>*JL</t>
    </r>
    <r>
      <rPr>
        <sz val="10"/>
        <color indexed="8"/>
        <rFont val="メイリオ"/>
        <family val="3"/>
        <charset val="128"/>
      </rPr>
      <t>との選挙連合に参加</t>
    </r>
    <rPh sb="10" eb="12">
      <t>サンカ</t>
    </rPh>
    <phoneticPr fontId="12"/>
  </si>
  <si>
    <t>リトアニア人民族主義連合</t>
    <rPh sb="5" eb="6">
      <t>ジn</t>
    </rPh>
    <rPh sb="6" eb="12">
      <t>ミンゾク</t>
    </rPh>
    <phoneticPr fontId="12"/>
  </si>
  <si>
    <t>リトアニア人民族主義連合・民主党連合</t>
    <rPh sb="5" eb="6">
      <t>ジn</t>
    </rPh>
    <rPh sb="6" eb="12">
      <t>ミン</t>
    </rPh>
    <phoneticPr fontId="12"/>
  </si>
  <si>
    <t>リトアニア人民族主義連合・独立党リスト</t>
    <rPh sb="5" eb="6">
      <t>ジn</t>
    </rPh>
    <rPh sb="6" eb="12">
      <t>ミ</t>
    </rPh>
    <phoneticPr fontId="12"/>
  </si>
  <si>
    <r>
      <t>*Leiboristų partija （DPの青年部組織による政党）との</t>
    </r>
    <r>
      <rPr>
        <sz val="10"/>
        <color indexed="8"/>
        <rFont val="メイリオ"/>
        <family val="3"/>
        <charset val="128"/>
      </rPr>
      <t>政党連合 KDP+J に参加
2013年、Leiboristų partija と合併し Darbo partija (leiboristai) を結成（登録上は5月）。同年、KPを併合し名称を Darbo partija に戻した（登録上は11月）。なお、登録上は2013年5月以前と2013年5月から11月、2013年11月以降ですべて別の法人格となっている。</t>
    </r>
    <rPh sb="49" eb="51">
      <t>サンカ</t>
    </rPh>
    <rPh sb="56" eb="57">
      <t>ネン</t>
    </rPh>
    <rPh sb="78" eb="80">
      <t>ガッペイ</t>
    </rPh>
    <rPh sb="111" eb="113">
      <t>ケッセイ</t>
    </rPh>
    <rPh sb="122" eb="123">
      <t>ドウ</t>
    </rPh>
    <rPh sb="123" eb="124">
      <t>ネン</t>
    </rPh>
    <rPh sb="128" eb="130">
      <t>ヘイゴウ</t>
    </rPh>
    <rPh sb="131" eb="133">
      <t>メイショウ</t>
    </rPh>
    <rPh sb="150" eb="151">
      <t>モド</t>
    </rPh>
    <rPh sb="166" eb="170">
      <t>トウロクジョ</t>
    </rPh>
    <rPh sb="174" eb="175">
      <t>ネン</t>
    </rPh>
    <rPh sb="177" eb="179">
      <t>イゼン</t>
    </rPh>
    <rPh sb="184" eb="189">
      <t>ネンカrq2014ンン</t>
    </rPh>
    <rPh sb="197" eb="203">
      <t>ネンイコウ</t>
    </rPh>
    <rPh sb="207" eb="208">
      <t>ベツ</t>
    </rPh>
    <rPh sb="209" eb="212">
      <t>ホウジンカク</t>
    </rPh>
    <phoneticPr fontId="12"/>
  </si>
  <si>
    <r>
      <t>☆*</t>
    </r>
    <r>
      <rPr>
        <sz val="10"/>
        <color indexed="8"/>
        <rFont val="メイリオ"/>
        <family val="3"/>
        <charset val="128"/>
      </rPr>
      <t>*</t>
    </r>
    <phoneticPr fontId="12"/>
  </si>
  <si>
    <t>2002年以降に見られるLDP(2)（自由民主党）とはまったく別組織。
*LKDPおよびLPKTSとの選挙連合に参加
**選挙連合LTS/LDPに参加</t>
    <rPh sb="5" eb="7">
      <t>イコウ</t>
    </rPh>
    <rPh sb="51" eb="55">
      <t>センキョレンゴウ</t>
    </rPh>
    <rPh sb="73" eb="75">
      <t>サンカ</t>
    </rPh>
    <phoneticPr fontId="12"/>
  </si>
  <si>
    <t xml:space="preserve">*LPKTSおよびLDP(1)との選挙連合に参加
</t>
    <phoneticPr fontId="12"/>
  </si>
  <si>
    <t>*LKDPおよびLDP(1)との選挙連合に参加</t>
    <phoneticPr fontId="12"/>
  </si>
  <si>
    <t xml:space="preserve">SKVERNELIS, Saulius </t>
    <phoneticPr fontId="12"/>
  </si>
  <si>
    <t>スクヴェルネリス</t>
    <phoneticPr fontId="12"/>
  </si>
  <si>
    <t>2012.12.13〜2016.12.13</t>
    <phoneticPr fontId="12"/>
  </si>
  <si>
    <t>2016.12.13〜</t>
    <phoneticPr fontId="12"/>
  </si>
  <si>
    <t>2004.11.29~2006.6.1</t>
    <phoneticPr fontId="12"/>
  </si>
  <si>
    <t>2006.7.6〜2008.11.17</t>
    <phoneticPr fontId="12"/>
  </si>
  <si>
    <t>2008.12.9〜2012.12.13</t>
    <phoneticPr fontId="12"/>
  </si>
  <si>
    <t>2001.7.4〜2004.12.15</t>
    <phoneticPr fontId="12"/>
  </si>
  <si>
    <t>1992.12.12〜1993.3.10</t>
    <phoneticPr fontId="12"/>
  </si>
  <si>
    <t>1993.3.10〜1996.2.8</t>
    <phoneticPr fontId="12"/>
  </si>
  <si>
    <t>1996.2.23〜1996.11.19</t>
    <phoneticPr fontId="12"/>
  </si>
  <si>
    <t>1996.12.4〜1999.5.3</t>
    <phoneticPr fontId="12"/>
  </si>
  <si>
    <t>1999.6.1〜1999.10.27</t>
    <phoneticPr fontId="12"/>
  </si>
  <si>
    <t>1999.11.3〜2000.11.9</t>
    <phoneticPr fontId="12"/>
  </si>
  <si>
    <t>2000.10.27〜2001.6.20</t>
    <phoneticPr fontId="12"/>
  </si>
  <si>
    <t>2016年議会選挙</t>
    <rPh sb="4" eb="9">
      <t>ネンギカイセンキョ</t>
    </rPh>
    <phoneticPr fontId="12"/>
  </si>
  <si>
    <t>1992年議会選挙</t>
  </si>
  <si>
    <t>1996年議会選挙</t>
  </si>
  <si>
    <t>2000年議会選挙</t>
  </si>
  <si>
    <t>2004年議会選挙</t>
  </si>
  <si>
    <t>2008年議会選挙</t>
  </si>
  <si>
    <t>2012年議会選挙</t>
    <phoneticPr fontId="12"/>
  </si>
  <si>
    <t>"2016 m. Seimo rinkimų rezultatai"
http://www.vrk.lt/2016-seimo/rezultatai</t>
    <phoneticPr fontId="12"/>
  </si>
  <si>
    <t>2019年欧州議会</t>
    <rPh sb="0" eb="1">
      <t>ネn</t>
    </rPh>
    <phoneticPr fontId="12"/>
  </si>
  <si>
    <t>https://www.vrk.lt/2019-europos-parlamento/rezultatai</t>
    <phoneticPr fontId="12"/>
  </si>
  <si>
    <t>Visuomeninis rinkimų komitetas „Aušros Maldeikienės traukinys“</t>
    <phoneticPr fontId="12"/>
  </si>
  <si>
    <t>„Valdemaro Tomaševskio blokas“ – Krikščioniškų šeimų sąjungos ir Rusų aljanso koalicija (KKŠS)</t>
    <phoneticPr fontId="12"/>
  </si>
  <si>
    <t>Visuomeninis rinkimų komitetas „Prezidento Rolando Pakso judėjimas“</t>
    <phoneticPr fontId="12"/>
  </si>
  <si>
    <t>Visuomeninis rinkimų komitetas „Vytautas Radžvilas: susigrąžinkime valstybę!“</t>
    <phoneticPr fontId="12"/>
  </si>
  <si>
    <t>Lietuvos socialdemokratų darbo partija (LSDDP)</t>
    <phoneticPr fontId="12"/>
  </si>
  <si>
    <t>Visuomeninis rinkimų komitetas „Stipri Lietuva vieningoje Europoje“</t>
    <phoneticPr fontId="12"/>
  </si>
  <si>
    <t>Visuomeninis rinkimų komitetas „Lemiamas šuolis“</t>
    <phoneticPr fontId="12"/>
  </si>
  <si>
    <t>議席率</t>
    <phoneticPr fontId="12"/>
  </si>
  <si>
    <t>2019年大統領選挙結果</t>
    <phoneticPr fontId="12"/>
  </si>
  <si>
    <t>https://www.vrk.lt/2019-prezidento/rezultatai</t>
    <phoneticPr fontId="12"/>
  </si>
  <si>
    <t>1993年大統領選挙</t>
  </si>
  <si>
    <t>1997年大統領選挙</t>
  </si>
  <si>
    <t>2002年大統領選挙</t>
  </si>
  <si>
    <t>2004年大統領選挙</t>
  </si>
  <si>
    <t>2009年大統領選挙</t>
  </si>
  <si>
    <t>2014年大統領選挙</t>
    <phoneticPr fontId="12"/>
  </si>
  <si>
    <t>2019年大統領選挙</t>
    <phoneticPr fontId="12"/>
  </si>
  <si>
    <t>2004年欧州議会</t>
  </si>
  <si>
    <t>2009年欧州議会</t>
  </si>
  <si>
    <t>2014年欧州議会</t>
    <phoneticPr fontId="12"/>
  </si>
  <si>
    <t>第1回投票(2019年5月12日）　</t>
    <phoneticPr fontId="12"/>
  </si>
  <si>
    <t>第4回選挙(2019年5月26日実施)</t>
    <phoneticPr fontId="12"/>
  </si>
  <si>
    <t>Ingrida Šimonytė</t>
  </si>
  <si>
    <t>Gitanas Nausėda</t>
  </si>
  <si>
    <t>Saulius Skvernelis</t>
  </si>
  <si>
    <t>Arvydas Juozaitis</t>
  </si>
  <si>
    <t>Mindaugas Puidokas</t>
  </si>
  <si>
    <t>Naglis Puteikis</t>
  </si>
  <si>
    <t>無効票</t>
  </si>
  <si>
    <t>第2回投票（2019年5月25日）</t>
    <phoneticPr fontId="12"/>
  </si>
  <si>
    <t>エコノミスト</t>
    <phoneticPr fontId="12"/>
  </si>
  <si>
    <t>欧州委員（保健・食品安全担当）、LSDP所属</t>
    <rPh sb="0" eb="4">
      <t>（</t>
    </rPh>
    <phoneticPr fontId="12"/>
  </si>
  <si>
    <t>元財相、無所属（TS-LKDによる支援）</t>
    <rPh sb="0" eb="1">
      <t>モt</t>
    </rPh>
    <phoneticPr fontId="12"/>
  </si>
  <si>
    <t>欧州議会議員、LLRA-KŠS党首</t>
    <rPh sb="0" eb="17">
      <t>ト</t>
    </rPh>
    <phoneticPr fontId="12"/>
  </si>
  <si>
    <t>国会議員、LCP党首</t>
    <rPh sb="0" eb="10">
      <t>トウsy</t>
    </rPh>
    <phoneticPr fontId="12"/>
  </si>
  <si>
    <t>哲学者、大学准教授、政党は無所属</t>
    <rPh sb="0" eb="2">
      <t>ダイガk</t>
    </rPh>
    <phoneticPr fontId="12"/>
  </si>
  <si>
    <t>欧州議会議員、元DP所属</t>
    <rPh sb="0" eb="1">
      <t>オウシュ</t>
    </rPh>
    <phoneticPr fontId="12"/>
  </si>
  <si>
    <t>首相（LVLŽおよびLSDDPによる支援）</t>
    <rPh sb="0" eb="21">
      <t>シエn</t>
    </rPh>
    <phoneticPr fontId="12"/>
  </si>
  <si>
    <t>無効票</t>
    <phoneticPr fontId="12"/>
  </si>
  <si>
    <t>LVŽS, LSDP
（2017年9月よりLVŽS, LSDDP;
2018年9月よりLVŽS, LSDDP, PTT）</t>
    <rPh sb="0" eb="1">
      <t>ネn</t>
    </rPh>
    <phoneticPr fontId="12"/>
  </si>
  <si>
    <t>スクヴェルネリス首相は自身は党に所属せず。
2017年9月、LSDPが連立からの離脱を表明。この決定に反発した党員が新たにリトアニア社会民主労働党（LSDDP）を結成した。</t>
    <rPh sb="0" eb="2">
      <t>レンリtシュショ</t>
    </rPh>
    <phoneticPr fontId="12"/>
  </si>
  <si>
    <t>得票率％</t>
    <phoneticPr fontId="12"/>
  </si>
  <si>
    <t>国会議員、LVŽS所属（LVŽSは支援せず）</t>
    <rPh sb="0" eb="4">
      <t>、ショゾk</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</si>
</sst>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Red]\(0.00\)"/>
    <numFmt numFmtId="178" formatCode="0_);[Red]\(0\)"/>
    <numFmt numFmtId="179" formatCode="0.0_);[Red]\(0.0\)"/>
    <numFmt numFmtId="180" formatCode="#,##0_ "/>
    <numFmt numFmtId="181" formatCode="#,##0_);[Red]\(#,##0\)"/>
  </numFmts>
  <fonts count="46">
    <font>
      <sz val="10"/>
      <name val="ＭＳ Ｐゴシック"/>
      <family val="3"/>
      <charset val="128"/>
    </font>
    <font>
      <sz val="11"/>
      <name val="ＭＳ Ｐゴシック"/>
      <family val="3"/>
      <charset val="128"/>
    </font>
    <font>
      <u/>
      <sz val="10"/>
      <color indexed="12"/>
      <name val="ＭＳ Ｐゴシック"/>
      <family val="3"/>
      <charset val="128"/>
    </font>
    <font>
      <sz val="11"/>
      <name val="Times New Roman"/>
      <family val="1"/>
    </font>
    <font>
      <sz val="10"/>
      <name val="Times New Roman"/>
      <family val="1"/>
    </font>
    <font>
      <sz val="10"/>
      <name val="Times New Roman"/>
      <family val="1"/>
    </font>
    <font>
      <sz val="11"/>
      <name val="ＭＳ Ｐ明朝"/>
      <family val="1"/>
      <charset val="128"/>
    </font>
    <font>
      <sz val="14"/>
      <name val="ＭＳ ゴシック"/>
      <family val="3"/>
      <charset val="128"/>
    </font>
    <font>
      <sz val="11"/>
      <name val="ＭＳ ゴシック"/>
      <family val="3"/>
      <charset val="128"/>
    </font>
    <font>
      <sz val="10"/>
      <name val="ＭＳ Ｐ明朝"/>
      <family val="1"/>
      <charset val="128"/>
    </font>
    <font>
      <i/>
      <sz val="10"/>
      <name val="Times New Roman"/>
      <family val="1"/>
    </font>
    <font>
      <i/>
      <sz val="10"/>
      <name val="ＭＳ Ｐゴシック"/>
      <family val="3"/>
      <charset val="128"/>
    </font>
    <font>
      <sz val="6"/>
      <name val="ＭＳ Ｐゴシック"/>
      <family val="3"/>
      <charset val="128"/>
    </font>
    <font>
      <sz val="12"/>
      <color indexed="8"/>
      <name val="Times New Roman"/>
      <family val="1"/>
    </font>
    <font>
      <sz val="10"/>
      <color theme="1"/>
      <name val="Times New Roman"/>
      <family val="1"/>
    </font>
    <font>
      <sz val="11"/>
      <color theme="1"/>
      <name val="Times New Roman"/>
      <family val="1"/>
    </font>
    <font>
      <sz val="12"/>
      <color theme="1"/>
      <name val="Times New Roman"/>
      <family val="1"/>
    </font>
    <font>
      <sz val="11"/>
      <color theme="1"/>
      <name val="ＭＳ Ｐゴシック"/>
      <family val="3"/>
      <charset val="128"/>
    </font>
    <font>
      <sz val="12"/>
      <color theme="1"/>
      <name val="ＭＳ Ｐゴシック"/>
      <family val="3"/>
      <charset val="128"/>
    </font>
    <font>
      <sz val="12"/>
      <color theme="1"/>
      <name val="ＭＳ ゴシック"/>
      <family val="3"/>
      <charset val="128"/>
    </font>
    <font>
      <sz val="10"/>
      <name val="ＭＳ Ｐゴシック"/>
      <family val="3"/>
      <charset val="128"/>
    </font>
    <font>
      <sz val="10"/>
      <name val="メイリオ"/>
      <family val="3"/>
      <charset val="128"/>
    </font>
    <font>
      <sz val="14"/>
      <name val="メイリオ"/>
      <family val="3"/>
      <charset val="128"/>
    </font>
    <font>
      <u/>
      <sz val="10"/>
      <color indexed="12"/>
      <name val="メイリオ"/>
      <family val="3"/>
      <charset val="128"/>
    </font>
    <font>
      <sz val="11"/>
      <name val="メイリオ"/>
      <family val="3"/>
      <charset val="128"/>
    </font>
    <font>
      <sz val="12"/>
      <name val="メイリオ"/>
      <family val="3"/>
      <charset val="128"/>
    </font>
    <font>
      <sz val="9"/>
      <name val="メイリオ"/>
      <family val="3"/>
      <charset val="128"/>
    </font>
    <font>
      <sz val="8"/>
      <name val="メイリオ"/>
      <family val="3"/>
      <charset val="128"/>
    </font>
    <font>
      <sz val="11"/>
      <color indexed="8"/>
      <name val="メイリオ"/>
      <family val="3"/>
      <charset val="128"/>
    </font>
    <font>
      <sz val="10"/>
      <color indexed="8"/>
      <name val="メイリオ"/>
      <family val="3"/>
      <charset val="128"/>
    </font>
    <font>
      <u/>
      <sz val="10"/>
      <color theme="11"/>
      <name val="ＭＳ Ｐゴシック"/>
      <family val="3"/>
      <charset val="128"/>
    </font>
    <font>
      <sz val="10"/>
      <color theme="1"/>
      <name val="メイリオ"/>
      <family val="3"/>
      <charset val="128"/>
    </font>
    <font>
      <sz val="16"/>
      <color theme="1"/>
      <name val="メイリオ"/>
      <family val="3"/>
      <charset val="128"/>
    </font>
    <font>
      <sz val="14"/>
      <color theme="1"/>
      <name val="メイリオ"/>
      <family val="3"/>
      <charset val="128"/>
    </font>
    <font>
      <sz val="11"/>
      <color theme="1"/>
      <name val="メイリオ"/>
      <family val="3"/>
      <charset val="128"/>
    </font>
    <font>
      <u/>
      <sz val="10"/>
      <color theme="1"/>
      <name val="メイリオ"/>
      <family val="3"/>
      <charset val="128"/>
    </font>
    <font>
      <sz val="16"/>
      <name val="メイリオ"/>
      <family val="3"/>
      <charset val="128"/>
    </font>
    <font>
      <b/>
      <sz val="14"/>
      <name val="メイリオ"/>
      <family val="3"/>
      <charset val="128"/>
    </font>
    <font>
      <sz val="12"/>
      <color theme="1"/>
      <name val="メイリオ"/>
      <family val="3"/>
      <charset val="128"/>
    </font>
    <font>
      <sz val="9"/>
      <color theme="1"/>
      <name val="メイリオ"/>
      <family val="3"/>
      <charset val="128"/>
    </font>
    <font>
      <u/>
      <sz val="11"/>
      <color theme="1"/>
      <name val="メイリオ"/>
      <family val="3"/>
      <charset val="128"/>
    </font>
    <font>
      <u/>
      <sz val="11"/>
      <color indexed="8"/>
      <name val="メイリオ"/>
      <family val="3"/>
      <charset val="128"/>
    </font>
    <font>
      <sz val="11"/>
      <color rgb="FF000000"/>
      <name val="Arial"/>
      <family val="2"/>
    </font>
    <font>
      <b/>
      <sz val="11"/>
      <color rgb="FF000000"/>
      <name val="Arial"/>
      <family val="2"/>
    </font>
    <font>
      <sz val="10"/>
      <name val="メイリオ"/>
      <family val="2"/>
      <charset val="128"/>
    </font>
    <font>
      <sz val="11"/>
      <color theme="1"/>
      <name val="メイリオ"/>
      <family val="2"/>
      <charset val="128"/>
    </font>
  </fonts>
  <fills count="2">
    <fill>
      <patternFill patternType="none"/>
    </fill>
    <fill>
      <patternFill patternType="gray125"/>
    </fill>
  </fills>
  <borders count="76">
    <border>
      <left/>
      <right/>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thick">
        <color indexed="8"/>
      </bottom>
      <diagonal/>
    </border>
    <border>
      <left style="medium">
        <color indexed="8"/>
      </left>
      <right style="thick">
        <color indexed="8"/>
      </right>
      <top style="medium">
        <color indexed="8"/>
      </top>
      <bottom style="thick">
        <color indexed="8"/>
      </bottom>
      <diagonal/>
    </border>
    <border>
      <left style="thin">
        <color indexed="8"/>
      </left>
      <right style="thin">
        <color indexed="8"/>
      </right>
      <top style="thin">
        <color indexed="8"/>
      </top>
      <bottom/>
      <diagonal/>
    </border>
    <border>
      <left style="thick">
        <color indexed="8"/>
      </left>
      <right style="medium">
        <color indexed="8"/>
      </right>
      <top style="thick">
        <color indexed="8"/>
      </top>
      <bottom style="medium">
        <color indexed="8"/>
      </bottom>
      <diagonal/>
    </border>
    <border>
      <left/>
      <right style="thick">
        <color indexed="8"/>
      </right>
      <top style="thick">
        <color indexed="8"/>
      </top>
      <bottom style="medium">
        <color indexed="8"/>
      </bottom>
      <diagonal/>
    </border>
    <border>
      <left style="thick">
        <color indexed="8"/>
      </left>
      <right style="medium">
        <color indexed="8"/>
      </right>
      <top/>
      <bottom style="medium">
        <color indexed="8"/>
      </bottom>
      <diagonal/>
    </border>
    <border>
      <left/>
      <right style="thick">
        <color indexed="8"/>
      </right>
      <top/>
      <bottom style="medium">
        <color indexed="8"/>
      </bottom>
      <diagonal/>
    </border>
    <border>
      <left style="thick">
        <color indexed="8"/>
      </left>
      <right style="medium">
        <color indexed="8"/>
      </right>
      <top/>
      <bottom style="thick">
        <color indexed="8"/>
      </bottom>
      <diagonal/>
    </border>
    <border>
      <left/>
      <right style="thick">
        <color indexed="8"/>
      </right>
      <top/>
      <bottom style="thick">
        <color indexed="8"/>
      </bottom>
      <diagonal/>
    </border>
    <border>
      <left style="thick">
        <color indexed="8"/>
      </left>
      <right style="medium">
        <color indexed="8"/>
      </right>
      <top style="thick">
        <color indexed="8"/>
      </top>
      <bottom style="thick">
        <color indexed="8"/>
      </bottom>
      <diagonal/>
    </border>
    <border>
      <left style="medium">
        <color indexed="8"/>
      </left>
      <right style="medium">
        <color indexed="8"/>
      </right>
      <top style="thick">
        <color indexed="8"/>
      </top>
      <bottom style="thick">
        <color indexed="8"/>
      </bottom>
      <diagonal/>
    </border>
    <border>
      <left style="medium">
        <color indexed="8"/>
      </left>
      <right style="thick">
        <color indexed="8"/>
      </right>
      <top style="thick">
        <color indexed="8"/>
      </top>
      <bottom style="thick">
        <color indexed="8"/>
      </bottom>
      <diagonal/>
    </border>
    <border>
      <left style="thick">
        <color indexed="8"/>
      </left>
      <right style="medium">
        <color indexed="8"/>
      </right>
      <top style="medium">
        <color indexed="8"/>
      </top>
      <bottom style="thick">
        <color indexed="8"/>
      </bottom>
      <diagonal/>
    </border>
    <border>
      <left/>
      <right style="medium">
        <color indexed="8"/>
      </right>
      <top style="thick">
        <color indexed="8"/>
      </top>
      <bottom style="thick">
        <color indexed="8"/>
      </bottom>
      <diagonal/>
    </border>
    <border>
      <left/>
      <right style="thick">
        <color indexed="8"/>
      </right>
      <top style="thick">
        <color indexed="8"/>
      </top>
      <bottom style="thick">
        <color indexed="8"/>
      </bottom>
      <diagonal/>
    </border>
    <border>
      <left/>
      <right style="medium">
        <color indexed="8"/>
      </right>
      <top/>
      <bottom style="medium">
        <color indexed="8"/>
      </bottom>
      <diagonal/>
    </border>
    <border>
      <left style="medium">
        <color indexed="8"/>
      </left>
      <right style="thick">
        <color indexed="8"/>
      </right>
      <top style="medium">
        <color indexed="8"/>
      </top>
      <bottom style="medium">
        <color indexed="8"/>
      </bottom>
      <diagonal/>
    </border>
    <border>
      <left style="medium">
        <color indexed="8"/>
      </left>
      <right style="medium">
        <color indexed="8"/>
      </right>
      <top style="thick">
        <color indexed="8"/>
      </top>
      <bottom style="medium">
        <color indexed="8"/>
      </bottom>
      <diagonal/>
    </border>
    <border>
      <left style="medium">
        <color indexed="8"/>
      </left>
      <right style="thick">
        <color indexed="8"/>
      </right>
      <top style="thick">
        <color indexed="8"/>
      </top>
      <bottom style="medium">
        <color indexed="8"/>
      </bottom>
      <diagonal/>
    </border>
    <border>
      <left style="medium">
        <color indexed="8"/>
      </left>
      <right style="thick">
        <color indexed="8"/>
      </right>
      <top/>
      <bottom style="medium">
        <color indexed="8"/>
      </bottom>
      <diagonal/>
    </border>
    <border>
      <left style="thick">
        <color indexed="8"/>
      </left>
      <right style="medium">
        <color indexed="8"/>
      </right>
      <top/>
      <bottom/>
      <diagonal/>
    </border>
    <border>
      <left/>
      <right style="medium">
        <color indexed="8"/>
      </right>
      <top/>
      <bottom/>
      <diagonal/>
    </border>
    <border>
      <left style="thick">
        <color indexed="8"/>
      </left>
      <right style="thick">
        <color indexed="8"/>
      </right>
      <top style="thick">
        <color indexed="8"/>
      </top>
      <bottom style="thick">
        <color indexed="8"/>
      </bottom>
      <diagonal/>
    </border>
    <border>
      <left style="thick">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diagonalDown="1">
      <left style="medium">
        <color indexed="8"/>
      </left>
      <right style="medium">
        <color indexed="8"/>
      </right>
      <top style="medium">
        <color indexed="8"/>
      </top>
      <bottom style="medium">
        <color indexed="8"/>
      </bottom>
      <diagonal style="thin">
        <color indexed="8"/>
      </diagonal>
    </border>
    <border>
      <left/>
      <right/>
      <top/>
      <bottom style="thin">
        <color indexed="8"/>
      </bottom>
      <diagonal/>
    </border>
    <border>
      <left style="medium">
        <color indexed="8"/>
      </left>
      <right style="medium">
        <color indexed="8"/>
      </right>
      <top/>
      <bottom style="medium">
        <color indexed="8"/>
      </bottom>
      <diagonal/>
    </border>
    <border>
      <left style="medium">
        <color indexed="8"/>
      </left>
      <right style="thick">
        <color indexed="8"/>
      </right>
      <top/>
      <bottom style="thick">
        <color indexed="8"/>
      </bottom>
      <diagonal/>
    </border>
    <border>
      <left/>
      <right style="medium">
        <color indexed="8"/>
      </right>
      <top/>
      <bottom style="thick">
        <color indexed="8"/>
      </bottom>
      <diagonal/>
    </border>
    <border>
      <left style="medium">
        <color indexed="8"/>
      </left>
      <right/>
      <top style="thick">
        <color indexed="8"/>
      </top>
      <bottom style="medium">
        <color indexed="8"/>
      </bottom>
      <diagonal/>
    </border>
    <border>
      <left style="medium">
        <color indexed="8"/>
      </left>
      <right/>
      <top style="medium">
        <color indexed="8"/>
      </top>
      <bottom style="thick">
        <color indexed="8"/>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8"/>
      </left>
      <right style="thick">
        <color indexed="8"/>
      </right>
      <top style="medium">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auto="1"/>
      </right>
      <top style="thin">
        <color auto="1"/>
      </top>
      <bottom style="thin">
        <color auto="1"/>
      </bottom>
      <diagonal/>
    </border>
    <border>
      <left style="thin">
        <color indexed="8"/>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2" fillId="0" borderId="0" applyNumberFormat="0" applyFill="0" applyBorder="0" applyAlignment="0" applyProtection="0"/>
    <xf numFmtId="9" fontId="20" fillId="0" borderId="0" applyFon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330">
    <xf numFmtId="0" fontId="0" fillId="0" borderId="0" xfId="0"/>
    <xf numFmtId="0" fontId="1" fillId="0" borderId="0" xfId="0" applyFont="1" applyAlignment="1">
      <alignment horizontal="left" vertical="top" wrapText="1"/>
    </xf>
    <xf numFmtId="0" fontId="1" fillId="0" borderId="27" xfId="0" applyFont="1" applyBorder="1" applyAlignment="1">
      <alignment horizontal="left" vertical="top" wrapText="1"/>
    </xf>
    <xf numFmtId="0" fontId="3" fillId="0" borderId="27" xfId="0" applyFont="1" applyBorder="1" applyAlignment="1">
      <alignment horizontal="left" vertical="top" wrapText="1"/>
    </xf>
    <xf numFmtId="0" fontId="5" fillId="0" borderId="27" xfId="0" applyFont="1" applyBorder="1" applyAlignment="1">
      <alignment horizontal="left" vertical="top" wrapText="1"/>
    </xf>
    <xf numFmtId="0" fontId="8" fillId="0" borderId="27" xfId="0" applyFont="1" applyBorder="1" applyAlignment="1">
      <alignment horizontal="left" vertical="top" wrapText="1"/>
    </xf>
    <xf numFmtId="0" fontId="0" fillId="0" borderId="27" xfId="0" applyFont="1" applyBorder="1" applyAlignment="1">
      <alignment horizontal="left" vertical="top" wrapText="1"/>
    </xf>
    <xf numFmtId="0" fontId="9" fillId="0" borderId="27" xfId="0" applyFont="1" applyBorder="1" applyAlignment="1">
      <alignment horizontal="left" vertical="top" wrapText="1"/>
    </xf>
    <xf numFmtId="0" fontId="0" fillId="0" borderId="0" xfId="0" applyFont="1" applyBorder="1" applyAlignment="1">
      <alignment horizontal="left" vertical="top" wrapText="1"/>
    </xf>
    <xf numFmtId="0" fontId="8" fillId="0" borderId="28" xfId="0" applyFont="1" applyBorder="1" applyAlignment="1">
      <alignment horizontal="left" vertical="top" wrapText="1"/>
    </xf>
    <xf numFmtId="0" fontId="0" fillId="0" borderId="0" xfId="0" applyBorder="1"/>
    <xf numFmtId="0" fontId="8" fillId="0" borderId="29" xfId="0" applyFont="1" applyBorder="1" applyAlignment="1">
      <alignment horizontal="left" vertical="top" wrapText="1"/>
    </xf>
    <xf numFmtId="0" fontId="5" fillId="0" borderId="27" xfId="0" applyFont="1" applyFill="1" applyBorder="1" applyAlignment="1">
      <alignment horizontal="left" vertical="top" wrapText="1"/>
    </xf>
    <xf numFmtId="9" fontId="5" fillId="0" borderId="27" xfId="0" applyNumberFormat="1" applyFont="1" applyBorder="1" applyAlignment="1">
      <alignment horizontal="left" vertical="top" wrapText="1"/>
    </xf>
    <xf numFmtId="0" fontId="0" fillId="0" borderId="30" xfId="0" applyBorder="1"/>
    <xf numFmtId="0" fontId="0" fillId="0" borderId="27" xfId="0" applyBorder="1" applyAlignment="1">
      <alignment horizontal="left" vertical="top" wrapText="1"/>
    </xf>
    <xf numFmtId="0" fontId="4" fillId="0" borderId="27" xfId="0" applyFont="1" applyBorder="1" applyAlignment="1">
      <alignment horizontal="left" vertical="top" wrapText="1"/>
    </xf>
    <xf numFmtId="0" fontId="14" fillId="0" borderId="0" xfId="0" applyFont="1" applyFill="1"/>
    <xf numFmtId="0" fontId="16" fillId="0" borderId="0" xfId="0" applyFont="1" applyFill="1" applyAlignment="1">
      <alignment horizontal="left" vertical="center"/>
    </xf>
    <xf numFmtId="0" fontId="15" fillId="0" borderId="0" xfId="0" applyFont="1" applyFill="1" applyBorder="1"/>
    <xf numFmtId="0" fontId="15" fillId="0" borderId="0" xfId="0" applyFont="1" applyFill="1"/>
    <xf numFmtId="0" fontId="17" fillId="0" borderId="0" xfId="0" applyFont="1" applyFill="1"/>
    <xf numFmtId="0" fontId="19" fillId="0" borderId="0" xfId="0" applyFont="1" applyFill="1" applyAlignment="1">
      <alignment horizontal="right" vertical="center"/>
    </xf>
    <xf numFmtId="0" fontId="4" fillId="0" borderId="0" xfId="0" applyFont="1" applyFill="1" applyAlignment="1">
      <alignment vertical="top" wrapText="1"/>
    </xf>
    <xf numFmtId="0" fontId="21" fillId="0" borderId="0" xfId="0" applyFont="1" applyFill="1" applyBorder="1"/>
    <xf numFmtId="176" fontId="23" fillId="0" borderId="0" xfId="1" applyNumberFormat="1" applyFont="1" applyFill="1" applyBorder="1" applyAlignment="1" applyProtection="1">
      <alignment horizontal="center" vertical="center" wrapText="1"/>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0" fontId="27" fillId="0" borderId="37" xfId="0" applyFont="1" applyFill="1" applyBorder="1" applyAlignment="1">
      <alignment horizontal="center" vertical="center" shrinkToFit="1"/>
    </xf>
    <xf numFmtId="0" fontId="26" fillId="0" borderId="37" xfId="0" applyFont="1" applyFill="1" applyBorder="1" applyAlignment="1">
      <alignment horizontal="center" vertical="center"/>
    </xf>
    <xf numFmtId="0" fontId="26" fillId="0" borderId="0" xfId="0" applyFont="1" applyFill="1" applyBorder="1" applyAlignment="1">
      <alignment horizontal="center" vertical="center" wrapText="1"/>
    </xf>
    <xf numFmtId="0" fontId="24" fillId="0" borderId="37" xfId="0" applyFont="1" applyFill="1" applyBorder="1" applyAlignment="1">
      <alignment horizontal="left" vertical="center" indent="1"/>
    </xf>
    <xf numFmtId="180" fontId="24" fillId="0" borderId="37" xfId="0" applyNumberFormat="1" applyFont="1" applyFill="1" applyBorder="1" applyAlignment="1">
      <alignment horizontal="center" vertical="center" wrapText="1"/>
    </xf>
    <xf numFmtId="180" fontId="24" fillId="0" borderId="0" xfId="0" applyNumberFormat="1" applyFont="1" applyFill="1" applyBorder="1" applyAlignment="1">
      <alignment horizontal="center" vertical="center" wrapText="1"/>
    </xf>
    <xf numFmtId="180" fontId="24" fillId="0" borderId="37" xfId="0" applyNumberFormat="1" applyFont="1" applyFill="1" applyBorder="1" applyAlignment="1">
      <alignment horizontal="center"/>
    </xf>
    <xf numFmtId="180" fontId="24" fillId="0" borderId="0" xfId="0" applyNumberFormat="1" applyFont="1" applyFill="1" applyBorder="1" applyAlignment="1">
      <alignment horizontal="center"/>
    </xf>
    <xf numFmtId="10" fontId="24" fillId="0" borderId="37" xfId="2" applyNumberFormat="1" applyFont="1" applyFill="1" applyBorder="1" applyAlignment="1">
      <alignment horizontal="center"/>
    </xf>
    <xf numFmtId="176" fontId="23" fillId="0" borderId="0" xfId="1" applyNumberFormat="1" applyFont="1" applyFill="1" applyBorder="1" applyAlignment="1" applyProtection="1">
      <alignment horizontal="center" vertical="center"/>
    </xf>
    <xf numFmtId="176" fontId="24" fillId="0" borderId="0" xfId="0" applyNumberFormat="1" applyFont="1" applyFill="1" applyBorder="1" applyAlignment="1">
      <alignment horizontal="center" vertical="center" wrapText="1"/>
    </xf>
    <xf numFmtId="0" fontId="21" fillId="0" borderId="37" xfId="0" applyFont="1" applyFill="1" applyBorder="1" applyAlignment="1">
      <alignment horizontal="center" vertical="center"/>
    </xf>
    <xf numFmtId="176" fontId="24" fillId="0" borderId="37" xfId="0" applyNumberFormat="1" applyFont="1" applyFill="1" applyBorder="1" applyAlignment="1">
      <alignment horizontal="center" vertical="center"/>
    </xf>
    <xf numFmtId="0" fontId="28" fillId="0" borderId="37" xfId="0" applyFont="1" applyFill="1" applyBorder="1" applyAlignment="1">
      <alignment horizontal="left" vertical="center" wrapText="1"/>
    </xf>
    <xf numFmtId="177" fontId="24" fillId="0" borderId="37"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4" fillId="0" borderId="37" xfId="0" applyFont="1" applyFill="1" applyBorder="1" applyAlignment="1">
      <alignment horizontal="center"/>
    </xf>
    <xf numFmtId="0" fontId="21" fillId="0" borderId="0" xfId="0" applyFont="1" applyFill="1" applyBorder="1" applyAlignment="1">
      <alignment horizontal="center" vertical="center"/>
    </xf>
    <xf numFmtId="2" fontId="24" fillId="0" borderId="0" xfId="0" applyNumberFormat="1" applyFont="1" applyFill="1" applyBorder="1" applyAlignment="1">
      <alignment horizontal="center" vertical="center" wrapText="1"/>
    </xf>
    <xf numFmtId="0" fontId="24" fillId="0" borderId="0" xfId="0" applyFont="1" applyFill="1" applyBorder="1" applyAlignment="1">
      <alignment horizontal="right" vertical="top" wrapText="1"/>
    </xf>
    <xf numFmtId="178" fontId="24" fillId="0" borderId="0" xfId="0" applyNumberFormat="1" applyFont="1" applyFill="1" applyBorder="1" applyAlignment="1">
      <alignment horizontal="center" vertical="center" wrapText="1"/>
    </xf>
    <xf numFmtId="179" fontId="24" fillId="0" borderId="0" xfId="0" applyNumberFormat="1" applyFont="1" applyFill="1" applyBorder="1" applyAlignment="1">
      <alignment horizontal="center" vertical="center" wrapText="1"/>
    </xf>
    <xf numFmtId="0" fontId="26" fillId="0" borderId="37" xfId="0" applyFont="1" applyFill="1" applyBorder="1" applyAlignment="1">
      <alignment horizontal="center" vertical="center" shrinkToFit="1"/>
    </xf>
    <xf numFmtId="181" fontId="24" fillId="0" borderId="37"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wrapText="1"/>
    </xf>
    <xf numFmtId="0" fontId="21" fillId="0" borderId="37" xfId="0" applyFont="1" applyFill="1" applyBorder="1" applyAlignment="1">
      <alignment horizontal="left"/>
    </xf>
    <xf numFmtId="0" fontId="21" fillId="0" borderId="0" xfId="0" applyFont="1" applyFill="1" applyBorder="1" applyAlignment="1">
      <alignment wrapText="1"/>
    </xf>
    <xf numFmtId="0" fontId="21" fillId="0" borderId="0" xfId="0" applyFont="1" applyFill="1" applyBorder="1" applyAlignment="1">
      <alignment vertical="center"/>
    </xf>
    <xf numFmtId="180" fontId="24" fillId="0" borderId="37" xfId="0" applyNumberFormat="1" applyFont="1" applyFill="1" applyBorder="1" applyAlignment="1">
      <alignment horizontal="center" vertical="center"/>
    </xf>
    <xf numFmtId="180" fontId="21" fillId="0" borderId="37" xfId="0" applyNumberFormat="1" applyFont="1" applyFill="1" applyBorder="1" applyAlignment="1">
      <alignment horizontal="center" vertical="center"/>
    </xf>
    <xf numFmtId="0" fontId="24" fillId="0" borderId="0" xfId="0" applyFont="1" applyFill="1" applyBorder="1" applyAlignment="1">
      <alignment vertical="center" wrapText="1"/>
    </xf>
    <xf numFmtId="0" fontId="21" fillId="0" borderId="0" xfId="0" applyFont="1" applyFill="1" applyBorder="1" applyAlignment="1">
      <alignment vertical="top" wrapText="1"/>
    </xf>
    <xf numFmtId="0" fontId="35" fillId="0" borderId="37" xfId="1" applyNumberFormat="1" applyFont="1" applyFill="1" applyBorder="1" applyAlignment="1" applyProtection="1">
      <alignment vertical="center" wrapText="1"/>
    </xf>
    <xf numFmtId="0" fontId="23" fillId="0" borderId="0" xfId="1" applyNumberFormat="1" applyFont="1" applyFill="1" applyBorder="1" applyAlignment="1" applyProtection="1"/>
    <xf numFmtId="0" fontId="24" fillId="0" borderId="18" xfId="0" applyFont="1" applyFill="1" applyBorder="1" applyAlignment="1">
      <alignment horizontal="left" vertical="top" wrapText="1"/>
    </xf>
    <xf numFmtId="0" fontId="23" fillId="0" borderId="0" xfId="1" applyNumberFormat="1" applyFont="1" applyFill="1" applyBorder="1" applyAlignment="1" applyProtection="1">
      <alignment vertical="top" wrapText="1"/>
    </xf>
    <xf numFmtId="0" fontId="24" fillId="0" borderId="7"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4" fillId="0" borderId="25" xfId="0" applyFont="1" applyFill="1" applyBorder="1" applyAlignment="1">
      <alignment vertical="center" wrapText="1"/>
    </xf>
    <xf numFmtId="0" fontId="24" fillId="0" borderId="26" xfId="0" applyFont="1" applyFill="1" applyBorder="1" applyAlignment="1">
      <alignment vertical="center" wrapText="1"/>
    </xf>
    <xf numFmtId="0" fontId="2" fillId="0" borderId="37" xfId="1" applyNumberFormat="1" applyFill="1" applyBorder="1" applyAlignment="1" applyProtection="1">
      <alignment vertical="center" wrapText="1"/>
    </xf>
    <xf numFmtId="0" fontId="24" fillId="0" borderId="52" xfId="0" applyFont="1" applyFill="1" applyBorder="1" applyAlignment="1">
      <alignment vertical="center" shrinkToFit="1"/>
    </xf>
    <xf numFmtId="0" fontId="31" fillId="0" borderId="37" xfId="0" applyFont="1" applyFill="1" applyBorder="1" applyAlignment="1">
      <alignment horizontal="center" vertical="center" wrapText="1"/>
    </xf>
    <xf numFmtId="0" fontId="38" fillId="0" borderId="0" xfId="0" applyFont="1" applyFill="1" applyAlignment="1">
      <alignment horizontal="left" vertical="center"/>
    </xf>
    <xf numFmtId="0" fontId="34" fillId="0" borderId="37" xfId="0" applyFont="1" applyFill="1" applyBorder="1" applyAlignment="1">
      <alignment horizontal="center" vertical="center"/>
    </xf>
    <xf numFmtId="0" fontId="34" fillId="0" borderId="37" xfId="0" applyFont="1" applyFill="1" applyBorder="1" applyAlignment="1">
      <alignment horizontal="center" vertical="center" wrapText="1"/>
    </xf>
    <xf numFmtId="0" fontId="34" fillId="0" borderId="37" xfId="0" applyFont="1" applyFill="1" applyBorder="1" applyAlignment="1">
      <alignment horizontal="left" vertical="center"/>
    </xf>
    <xf numFmtId="0" fontId="34" fillId="0" borderId="37" xfId="0" applyFont="1" applyFill="1" applyBorder="1" applyAlignment="1">
      <alignment horizontal="left" vertical="center" wrapText="1"/>
    </xf>
    <xf numFmtId="0" fontId="34" fillId="0" borderId="37" xfId="0" applyFont="1" applyFill="1" applyBorder="1" applyAlignment="1">
      <alignment vertical="center" wrapText="1"/>
    </xf>
    <xf numFmtId="0" fontId="40" fillId="0" borderId="37" xfId="0" applyFont="1" applyFill="1" applyBorder="1" applyAlignment="1">
      <alignment horizontal="left" vertical="center" wrapText="1"/>
    </xf>
    <xf numFmtId="0" fontId="28" fillId="0" borderId="37" xfId="0" applyFont="1" applyFill="1" applyBorder="1" applyAlignment="1">
      <alignment vertical="center" wrapText="1"/>
    </xf>
    <xf numFmtId="0" fontId="31" fillId="0" borderId="0" xfId="0" applyFont="1" applyFill="1" applyAlignment="1">
      <alignment vertical="center" wrapText="1"/>
    </xf>
    <xf numFmtId="0" fontId="24" fillId="0" borderId="44" xfId="0" applyFont="1" applyFill="1" applyBorder="1" applyAlignment="1">
      <alignment vertical="center" wrapText="1"/>
    </xf>
    <xf numFmtId="177" fontId="24" fillId="0" borderId="0" xfId="0" applyNumberFormat="1" applyFont="1" applyFill="1" applyBorder="1" applyAlignment="1">
      <alignment horizontal="center" vertical="center" wrapText="1"/>
    </xf>
    <xf numFmtId="0" fontId="24" fillId="0" borderId="37" xfId="0" applyFont="1" applyFill="1" applyBorder="1" applyAlignment="1">
      <alignment horizontal="center" vertical="center"/>
    </xf>
    <xf numFmtId="10" fontId="24" fillId="0" borderId="37" xfId="2" applyNumberFormat="1" applyFont="1" applyFill="1" applyBorder="1" applyAlignment="1">
      <alignment horizontal="center" vertical="center"/>
    </xf>
    <xf numFmtId="181" fontId="24" fillId="0" borderId="37" xfId="0" applyNumberFormat="1" applyFont="1" applyFill="1" applyBorder="1" applyAlignment="1">
      <alignment horizontal="center" vertical="center" wrapText="1"/>
    </xf>
    <xf numFmtId="10" fontId="24" fillId="0" borderId="37" xfId="2" applyNumberFormat="1" applyFont="1" applyFill="1" applyBorder="1" applyAlignment="1">
      <alignment horizontal="center" vertical="center" wrapText="1"/>
    </xf>
    <xf numFmtId="176" fontId="24" fillId="0" borderId="0" xfId="0" applyNumberFormat="1" applyFont="1" applyFill="1" applyBorder="1" applyAlignment="1">
      <alignment horizontal="center" vertical="center"/>
    </xf>
    <xf numFmtId="0" fontId="24" fillId="0" borderId="37"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4" fillId="0" borderId="42"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7" xfId="0" applyFont="1" applyFill="1" applyBorder="1" applyAlignment="1">
      <alignment horizontal="left" vertical="center" wrapText="1"/>
    </xf>
    <xf numFmtId="0" fontId="24" fillId="0" borderId="37" xfId="0" applyFont="1" applyFill="1" applyBorder="1" applyAlignment="1">
      <alignment vertical="center" wrapText="1"/>
    </xf>
    <xf numFmtId="0" fontId="29" fillId="0" borderId="37" xfId="0" applyFont="1" applyFill="1" applyBorder="1" applyAlignment="1">
      <alignment vertical="center" wrapText="1"/>
    </xf>
    <xf numFmtId="0" fontId="21" fillId="0" borderId="0" xfId="0" applyFont="1" applyFill="1" applyAlignment="1">
      <alignment horizontal="left" vertical="top" wrapText="1"/>
    </xf>
    <xf numFmtId="14" fontId="34" fillId="0" borderId="37" xfId="0" applyNumberFormat="1" applyFont="1" applyFill="1" applyBorder="1" applyAlignment="1">
      <alignment horizontal="left" vertical="center"/>
    </xf>
    <xf numFmtId="0" fontId="22" fillId="0" borderId="0" xfId="0" applyFont="1" applyFill="1" applyAlignment="1">
      <alignment horizontal="left" vertical="top" wrapText="1"/>
    </xf>
    <xf numFmtId="0" fontId="24" fillId="0" borderId="0" xfId="0" applyFont="1" applyFill="1" applyAlignment="1">
      <alignment horizontal="left" vertical="top" wrapText="1"/>
    </xf>
    <xf numFmtId="0" fontId="21" fillId="0" borderId="0" xfId="0" applyFont="1" applyFill="1"/>
    <xf numFmtId="0" fontId="37" fillId="0" borderId="0" xfId="0" applyFont="1" applyFill="1" applyAlignment="1">
      <alignment horizontal="left" vertical="top"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right" vertical="top" wrapText="1"/>
    </xf>
    <xf numFmtId="0" fontId="24" fillId="0" borderId="8" xfId="0" applyFont="1" applyFill="1" applyBorder="1" applyAlignment="1">
      <alignment horizontal="right" vertical="top" wrapText="1"/>
    </xf>
    <xf numFmtId="0" fontId="24" fillId="0" borderId="9" xfId="0" applyFont="1" applyFill="1" applyBorder="1" applyAlignment="1">
      <alignment horizontal="left" vertical="center" wrapText="1"/>
    </xf>
    <xf numFmtId="0" fontId="24" fillId="0" borderId="10" xfId="0" applyFont="1" applyFill="1" applyBorder="1" applyAlignment="1">
      <alignment horizontal="right" vertical="top" wrapText="1"/>
    </xf>
    <xf numFmtId="0" fontId="24" fillId="0" borderId="11" xfId="0" applyFont="1" applyFill="1" applyBorder="1" applyAlignment="1">
      <alignment horizontal="center" vertical="top" wrapText="1"/>
    </xf>
    <xf numFmtId="0" fontId="24" fillId="0" borderId="15" xfId="0" applyFont="1" applyFill="1" applyBorder="1" applyAlignment="1">
      <alignment horizontal="center" vertical="top" wrapText="1"/>
    </xf>
    <xf numFmtId="0" fontId="24" fillId="0" borderId="16" xfId="0" applyFont="1" applyFill="1" applyBorder="1" applyAlignment="1">
      <alignment horizontal="center" vertical="top" wrapText="1"/>
    </xf>
    <xf numFmtId="0" fontId="24" fillId="0" borderId="17" xfId="0" applyFont="1" applyFill="1" applyBorder="1" applyAlignment="1">
      <alignment horizontal="right" vertical="top" wrapText="1"/>
    </xf>
    <xf numFmtId="177" fontId="24" fillId="0" borderId="17" xfId="0" applyNumberFormat="1" applyFont="1" applyFill="1" applyBorder="1" applyAlignment="1">
      <alignment horizontal="right" vertical="top" wrapText="1"/>
    </xf>
    <xf numFmtId="177" fontId="24" fillId="0" borderId="8" xfId="0" applyNumberFormat="1" applyFont="1" applyFill="1" applyBorder="1" applyAlignment="1">
      <alignment horizontal="right" vertical="top" wrapText="1"/>
    </xf>
    <xf numFmtId="0" fontId="29" fillId="0" borderId="7" xfId="0" applyFont="1" applyFill="1" applyBorder="1" applyAlignment="1">
      <alignment horizontal="left" vertical="center" wrapText="1"/>
    </xf>
    <xf numFmtId="0" fontId="21" fillId="0" borderId="0" xfId="0" applyFont="1" applyFill="1" applyAlignment="1">
      <alignment wrapText="1"/>
    </xf>
    <xf numFmtId="0" fontId="24" fillId="0" borderId="22" xfId="0" applyFont="1" applyFill="1" applyBorder="1" applyAlignment="1">
      <alignment horizontal="left" vertical="center" wrapText="1"/>
    </xf>
    <xf numFmtId="0" fontId="24" fillId="0" borderId="23" xfId="0" applyFont="1" applyFill="1" applyBorder="1" applyAlignment="1">
      <alignment horizontal="right" vertical="top" wrapText="1"/>
    </xf>
    <xf numFmtId="0" fontId="24" fillId="0" borderId="24" xfId="0" applyFont="1" applyFill="1" applyBorder="1" applyAlignment="1">
      <alignment horizontal="left" vertical="center" wrapText="1"/>
    </xf>
    <xf numFmtId="0" fontId="24" fillId="0" borderId="24" xfId="0" applyFont="1" applyFill="1" applyBorder="1" applyAlignment="1">
      <alignment horizontal="right" vertical="top" wrapText="1"/>
    </xf>
    <xf numFmtId="177" fontId="24" fillId="0" borderId="24" xfId="0" applyNumberFormat="1" applyFont="1" applyFill="1" applyBorder="1" applyAlignment="1">
      <alignment horizontal="right" vertical="top" wrapText="1"/>
    </xf>
    <xf numFmtId="0" fontId="32" fillId="0" borderId="0" xfId="0" applyFont="1" applyFill="1" applyBorder="1" applyAlignment="1">
      <alignment vertical="center"/>
    </xf>
    <xf numFmtId="0" fontId="33" fillId="0" borderId="0" xfId="0" applyFont="1" applyFill="1" applyBorder="1" applyAlignment="1">
      <alignment vertical="center"/>
    </xf>
    <xf numFmtId="0" fontId="31" fillId="0" borderId="0" xfId="0" applyFont="1" applyFill="1" applyAlignment="1">
      <alignment horizontal="left" vertical="center" wrapText="1"/>
    </xf>
    <xf numFmtId="0" fontId="31" fillId="0" borderId="0" xfId="0" applyFont="1" applyFill="1" applyAlignment="1">
      <alignment horizontal="center" vertical="center" wrapText="1"/>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1" fillId="0" borderId="37" xfId="0" applyFont="1" applyFill="1" applyBorder="1" applyAlignment="1">
      <alignment horizontal="left" vertical="center" wrapText="1"/>
    </xf>
    <xf numFmtId="0" fontId="31" fillId="0" borderId="37" xfId="0" applyFont="1" applyFill="1" applyBorder="1" applyAlignment="1">
      <alignment vertical="center" wrapText="1"/>
    </xf>
    <xf numFmtId="0" fontId="31" fillId="0" borderId="39" xfId="0" applyFont="1" applyFill="1" applyBorder="1" applyAlignment="1">
      <alignment horizontal="left" vertical="center" wrapText="1"/>
    </xf>
    <xf numFmtId="0" fontId="31" fillId="0" borderId="56"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2" fillId="0" borderId="37" xfId="1" applyFill="1" applyBorder="1" applyAlignment="1">
      <alignment vertical="center" wrapText="1"/>
    </xf>
    <xf numFmtId="0" fontId="31" fillId="0" borderId="45" xfId="0" applyFont="1" applyFill="1" applyBorder="1" applyAlignment="1">
      <alignment vertical="center" wrapText="1"/>
    </xf>
    <xf numFmtId="0" fontId="31" fillId="0" borderId="55" xfId="0" applyFont="1" applyFill="1" applyBorder="1" applyAlignment="1">
      <alignment horizontal="center" vertical="center" wrapText="1"/>
    </xf>
    <xf numFmtId="0" fontId="2" fillId="0" borderId="37" xfId="1" applyFill="1" applyBorder="1" applyAlignment="1">
      <alignment vertical="center"/>
    </xf>
    <xf numFmtId="0" fontId="31" fillId="0" borderId="46"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37" xfId="0" applyFont="1" applyFill="1" applyBorder="1" applyAlignment="1">
      <alignment vertical="center"/>
    </xf>
    <xf numFmtId="0" fontId="34" fillId="0" borderId="1"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31" fillId="0" borderId="46" xfId="0" applyFont="1" applyFill="1" applyBorder="1" applyAlignment="1">
      <alignment vertical="center" wrapText="1"/>
    </xf>
    <xf numFmtId="0" fontId="31" fillId="0" borderId="1" xfId="0" applyFont="1" applyFill="1" applyBorder="1" applyAlignment="1">
      <alignment vertical="center" wrapText="1"/>
    </xf>
    <xf numFmtId="0" fontId="23" fillId="0" borderId="37" xfId="1" applyFont="1" applyFill="1" applyBorder="1" applyAlignment="1">
      <alignment vertical="center"/>
    </xf>
    <xf numFmtId="0" fontId="31" fillId="0" borderId="1" xfId="0" applyFont="1" applyFill="1" applyBorder="1" applyAlignment="1">
      <alignment vertical="center"/>
    </xf>
    <xf numFmtId="0" fontId="31" fillId="0" borderId="47"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2"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10" fontId="24" fillId="0" borderId="53" xfId="2" applyNumberFormat="1" applyFont="1" applyFill="1" applyBorder="1" applyAlignment="1">
      <alignment horizontal="center" vertical="center" wrapText="1"/>
    </xf>
    <xf numFmtId="10" fontId="24" fillId="0" borderId="54" xfId="2" applyNumberFormat="1" applyFont="1" applyFill="1" applyBorder="1" applyAlignment="1">
      <alignment horizontal="center" vertical="center" wrapText="1"/>
    </xf>
    <xf numFmtId="10" fontId="24" fillId="0" borderId="38" xfId="2" applyNumberFormat="1"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38" xfId="0" applyFont="1" applyFill="1" applyBorder="1" applyAlignment="1">
      <alignment horizontal="center" vertical="center"/>
    </xf>
    <xf numFmtId="10" fontId="24" fillId="0" borderId="53" xfId="2" applyNumberFormat="1" applyFont="1" applyFill="1" applyBorder="1" applyAlignment="1">
      <alignment horizontal="center" vertical="center"/>
    </xf>
    <xf numFmtId="10" fontId="24" fillId="0" borderId="54" xfId="2" applyNumberFormat="1" applyFont="1" applyFill="1" applyBorder="1" applyAlignment="1">
      <alignment horizontal="center" vertical="center"/>
    </xf>
    <xf numFmtId="10" fontId="24" fillId="0" borderId="38" xfId="2" applyNumberFormat="1" applyFont="1" applyFill="1" applyBorder="1" applyAlignment="1">
      <alignment horizontal="center" vertical="center"/>
    </xf>
    <xf numFmtId="0" fontId="24" fillId="0" borderId="37" xfId="0" applyFont="1" applyFill="1" applyBorder="1" applyAlignment="1">
      <alignment vertical="center" wrapText="1"/>
    </xf>
    <xf numFmtId="10" fontId="24" fillId="0" borderId="37" xfId="2" applyNumberFormat="1"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4" fillId="0" borderId="37" xfId="0" applyFont="1" applyFill="1" applyBorder="1" applyAlignment="1">
      <alignment horizontal="center" vertical="center"/>
    </xf>
    <xf numFmtId="10" fontId="24" fillId="0" borderId="37" xfId="2" applyNumberFormat="1" applyFont="1" applyFill="1" applyBorder="1" applyAlignment="1">
      <alignment horizontal="center" vertical="center"/>
    </xf>
    <xf numFmtId="0" fontId="24" fillId="0" borderId="37" xfId="0" applyFont="1" applyFill="1" applyBorder="1" applyAlignment="1">
      <alignment horizontal="left" vertical="center" wrapText="1"/>
    </xf>
    <xf numFmtId="181" fontId="24" fillId="0" borderId="37" xfId="0" applyNumberFormat="1"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4" fillId="0" borderId="53" xfId="0" applyFont="1" applyFill="1" applyBorder="1" applyAlignment="1">
      <alignment horizontal="center" vertical="center" wrapText="1" shrinkToFit="1"/>
    </xf>
    <xf numFmtId="0" fontId="24" fillId="0" borderId="54" xfId="0" applyFont="1" applyFill="1" applyBorder="1" applyAlignment="1">
      <alignment horizontal="center" vertical="center" wrapText="1" shrinkToFit="1"/>
    </xf>
    <xf numFmtId="0" fontId="24" fillId="0" borderId="38" xfId="0" applyFont="1" applyFill="1" applyBorder="1" applyAlignment="1">
      <alignment horizontal="center" vertical="center" wrapText="1" shrinkToFit="1"/>
    </xf>
    <xf numFmtId="180" fontId="24" fillId="0" borderId="53" xfId="0" applyNumberFormat="1" applyFont="1" applyFill="1" applyBorder="1" applyAlignment="1">
      <alignment horizontal="center" vertical="center" wrapText="1"/>
    </xf>
    <xf numFmtId="180" fontId="24" fillId="0" borderId="54" xfId="0" applyNumberFormat="1" applyFont="1" applyFill="1" applyBorder="1" applyAlignment="1">
      <alignment horizontal="center" vertical="center" wrapText="1"/>
    </xf>
    <xf numFmtId="180" fontId="24" fillId="0" borderId="38" xfId="0" applyNumberFormat="1" applyFont="1" applyFill="1" applyBorder="1" applyAlignment="1">
      <alignment horizontal="center" vertical="center" wrapText="1"/>
    </xf>
    <xf numFmtId="0" fontId="21" fillId="0" borderId="3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1" fillId="0" borderId="37" xfId="0" applyFont="1" applyFill="1" applyBorder="1" applyAlignment="1">
      <alignment vertical="center" wrapText="1"/>
    </xf>
    <xf numFmtId="0" fontId="29" fillId="0" borderId="37" xfId="0" applyFont="1" applyFill="1" applyBorder="1" applyAlignment="1">
      <alignment vertical="center" wrapText="1"/>
    </xf>
    <xf numFmtId="0" fontId="21" fillId="0" borderId="0" xfId="0" applyFont="1" applyFill="1" applyBorder="1" applyAlignment="1">
      <alignment horizontal="left" vertical="top" wrapText="1"/>
    </xf>
    <xf numFmtId="9" fontId="26" fillId="0" borderId="43" xfId="0" applyNumberFormat="1" applyFont="1" applyFill="1" applyBorder="1" applyAlignment="1">
      <alignment horizontal="left" vertical="center" wrapText="1"/>
    </xf>
    <xf numFmtId="0" fontId="24" fillId="0" borderId="51" xfId="0" applyFont="1" applyFill="1" applyBorder="1" applyAlignment="1">
      <alignment horizontal="left" vertical="center" wrapText="1"/>
    </xf>
    <xf numFmtId="0" fontId="24" fillId="0" borderId="52" xfId="0" applyFont="1" applyFill="1" applyBorder="1" applyAlignment="1">
      <alignment horizontal="left" vertical="center" wrapText="1"/>
    </xf>
    <xf numFmtId="0" fontId="22" fillId="0" borderId="0" xfId="0" applyFont="1" applyFill="1" applyBorder="1" applyAlignment="1">
      <alignment horizontal="center" vertical="top" wrapText="1"/>
    </xf>
    <xf numFmtId="0" fontId="26" fillId="0" borderId="37" xfId="0" applyFont="1" applyFill="1" applyBorder="1" applyAlignment="1">
      <alignment horizontal="center" vertical="center" wrapText="1"/>
    </xf>
    <xf numFmtId="0" fontId="24" fillId="0" borderId="37" xfId="0" applyFont="1" applyFill="1" applyBorder="1" applyAlignment="1">
      <alignment horizontal="left" vertical="center" wrapText="1" indent="1"/>
    </xf>
    <xf numFmtId="0" fontId="24" fillId="0" borderId="42"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0" xfId="0" applyFont="1" applyFill="1" applyBorder="1" applyAlignment="1">
      <alignment horizontal="center" vertical="center" wrapText="1"/>
    </xf>
    <xf numFmtId="176" fontId="24" fillId="0" borderId="0" xfId="0" applyNumberFormat="1" applyFont="1" applyFill="1" applyBorder="1" applyAlignment="1">
      <alignment horizontal="center" vertical="center"/>
    </xf>
    <xf numFmtId="177" fontId="24" fillId="0" borderId="0" xfId="0" applyNumberFormat="1" applyFont="1" applyFill="1" applyBorder="1" applyAlignment="1">
      <alignment horizontal="center" vertical="center" wrapText="1"/>
    </xf>
    <xf numFmtId="0" fontId="26" fillId="0" borderId="0" xfId="0" applyFont="1" applyFill="1" applyBorder="1" applyAlignment="1">
      <alignment horizontal="left" vertical="top" wrapText="1"/>
    </xf>
    <xf numFmtId="0" fontId="21" fillId="0" borderId="37" xfId="0" applyFont="1" applyFill="1" applyBorder="1" applyAlignment="1">
      <alignment horizontal="left" vertical="center" wrapText="1" indent="1"/>
    </xf>
    <xf numFmtId="0" fontId="24" fillId="0" borderId="57" xfId="0" applyFont="1" applyFill="1" applyBorder="1" applyAlignment="1">
      <alignment horizontal="center" vertical="center" wrapText="1"/>
    </xf>
    <xf numFmtId="0" fontId="23" fillId="0" borderId="0" xfId="1" applyNumberFormat="1" applyFont="1" applyFill="1" applyBorder="1" applyAlignment="1" applyProtection="1">
      <alignment horizontal="center" vertical="top" wrapText="1"/>
    </xf>
    <xf numFmtId="0" fontId="2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3" fillId="0" borderId="0" xfId="0" applyFont="1" applyBorder="1" applyAlignment="1">
      <alignment horizontal="left" vertical="center" wrapText="1"/>
    </xf>
    <xf numFmtId="0" fontId="8" fillId="0" borderId="0" xfId="0" applyFont="1" applyBorder="1" applyAlignment="1">
      <alignment horizontal="left" vertical="top" wrapText="1"/>
    </xf>
    <xf numFmtId="0" fontId="31" fillId="0" borderId="0" xfId="0" applyFont="1" applyFill="1" applyBorder="1" applyAlignment="1">
      <alignment horizontal="left" vertical="center" wrapText="1"/>
    </xf>
    <xf numFmtId="0" fontId="31" fillId="0" borderId="37" xfId="0" applyFont="1" applyFill="1" applyBorder="1" applyAlignment="1">
      <alignment horizontal="left" vertical="center" wrapText="1"/>
    </xf>
    <xf numFmtId="0" fontId="31" fillId="0" borderId="37" xfId="0" applyFont="1" applyFill="1" applyBorder="1" applyAlignment="1">
      <alignment horizontal="center" vertical="center" wrapText="1"/>
    </xf>
    <xf numFmtId="0" fontId="18" fillId="0" borderId="0" xfId="0" applyFont="1" applyFill="1" applyAlignment="1">
      <alignment horizontal="center" vertical="center"/>
    </xf>
    <xf numFmtId="0" fontId="16" fillId="0" borderId="0" xfId="0" applyFont="1" applyFill="1" applyAlignment="1">
      <alignment horizontal="center" vertical="center"/>
    </xf>
    <xf numFmtId="0" fontId="39" fillId="0" borderId="41" xfId="0" applyFont="1" applyFill="1" applyBorder="1" applyAlignment="1">
      <alignment horizontal="right" vertical="center"/>
    </xf>
    <xf numFmtId="0" fontId="21" fillId="0" borderId="60" xfId="0" applyFont="1" applyFill="1" applyBorder="1"/>
    <xf numFmtId="0" fontId="21" fillId="0" borderId="61" xfId="0" applyFont="1" applyFill="1" applyBorder="1" applyAlignment="1">
      <alignment horizontal="center"/>
    </xf>
    <xf numFmtId="0" fontId="21" fillId="0" borderId="62" xfId="0" applyFont="1" applyFill="1" applyBorder="1" applyAlignment="1">
      <alignment horizontal="center"/>
    </xf>
    <xf numFmtId="0" fontId="24" fillId="0" borderId="70" xfId="0" applyFont="1" applyFill="1" applyBorder="1" applyAlignment="1">
      <alignment horizontal="left" vertical="center" wrapText="1"/>
    </xf>
    <xf numFmtId="0" fontId="21" fillId="0" borderId="59" xfId="0" applyFont="1" applyFill="1" applyBorder="1"/>
    <xf numFmtId="10" fontId="21" fillId="0" borderId="71" xfId="0" applyNumberFormat="1" applyFont="1" applyFill="1" applyBorder="1"/>
    <xf numFmtId="0" fontId="24" fillId="0" borderId="72" xfId="0" applyFont="1" applyFill="1" applyBorder="1" applyAlignment="1">
      <alignment horizontal="left" vertical="center" wrapText="1"/>
    </xf>
    <xf numFmtId="0" fontId="21" fillId="0" borderId="63" xfId="0" applyFont="1" applyFill="1" applyBorder="1"/>
    <xf numFmtId="10" fontId="21" fillId="0" borderId="73" xfId="0" applyNumberFormat="1" applyFont="1" applyFill="1" applyBorder="1"/>
    <xf numFmtId="0" fontId="21" fillId="0" borderId="61" xfId="0" applyFont="1" applyFill="1" applyBorder="1"/>
    <xf numFmtId="10" fontId="21" fillId="0" borderId="62" xfId="0" applyNumberFormat="1" applyFont="1" applyFill="1" applyBorder="1"/>
    <xf numFmtId="0" fontId="21" fillId="0" borderId="74" xfId="0" applyFont="1" applyFill="1" applyBorder="1"/>
    <xf numFmtId="0" fontId="21" fillId="0" borderId="75" xfId="0" applyFont="1" applyFill="1" applyBorder="1"/>
    <xf numFmtId="0" fontId="36" fillId="0" borderId="0" xfId="0" applyFont="1" applyFill="1" applyBorder="1" applyAlignment="1">
      <alignment horizontal="left" vertical="center" wrapText="1"/>
    </xf>
    <xf numFmtId="0" fontId="24" fillId="0" borderId="0" xfId="0" applyFont="1" applyFill="1" applyAlignment="1">
      <alignment horizontal="left" vertical="center" wrapText="1"/>
    </xf>
    <xf numFmtId="0" fontId="24" fillId="0" borderId="12" xfId="0" applyFont="1" applyFill="1" applyBorder="1" applyAlignment="1">
      <alignment horizontal="center" vertical="top" wrapText="1"/>
    </xf>
    <xf numFmtId="0" fontId="24" fillId="0" borderId="13" xfId="0" applyFont="1" applyFill="1" applyBorder="1" applyAlignment="1">
      <alignment horizontal="center" vertical="top" wrapText="1"/>
    </xf>
    <xf numFmtId="0" fontId="24" fillId="0" borderId="32" xfId="0" applyFont="1" applyFill="1" applyBorder="1" applyAlignment="1">
      <alignment horizontal="right" vertical="top" wrapText="1"/>
    </xf>
    <xf numFmtId="177" fontId="24" fillId="0" borderId="32" xfId="0" applyNumberFormat="1" applyFont="1" applyFill="1" applyBorder="1" applyAlignment="1">
      <alignment horizontal="right" vertical="top" wrapText="1"/>
    </xf>
    <xf numFmtId="0" fontId="24" fillId="0" borderId="21" xfId="0" applyFont="1" applyFill="1" applyBorder="1" applyAlignment="1">
      <alignment horizontal="left" vertical="top" wrapText="1"/>
    </xf>
    <xf numFmtId="0" fontId="21" fillId="0" borderId="25" xfId="0" applyFont="1" applyFill="1" applyBorder="1" applyAlignment="1">
      <alignment vertical="center"/>
    </xf>
    <xf numFmtId="0" fontId="24" fillId="0" borderId="27" xfId="0" applyFont="1" applyFill="1" applyBorder="1" applyAlignment="1">
      <alignment horizontal="right" vertical="top" wrapText="1"/>
    </xf>
    <xf numFmtId="177" fontId="24" fillId="0" borderId="27" xfId="0" applyNumberFormat="1" applyFont="1" applyFill="1" applyBorder="1" applyAlignment="1">
      <alignment horizontal="right" vertical="top" wrapText="1"/>
    </xf>
    <xf numFmtId="0" fontId="24" fillId="0" borderId="14" xfId="0" applyFont="1" applyFill="1" applyBorder="1" applyAlignment="1">
      <alignment horizontal="left" vertical="center" wrapText="1"/>
    </xf>
    <xf numFmtId="0" fontId="24" fillId="0" borderId="2" xfId="0" applyFont="1" applyFill="1" applyBorder="1" applyAlignment="1">
      <alignment horizontal="right" vertical="top" wrapText="1"/>
    </xf>
    <xf numFmtId="177" fontId="24" fillId="0" borderId="2" xfId="0" applyNumberFormat="1" applyFont="1" applyFill="1" applyBorder="1" applyAlignment="1">
      <alignment horizontal="right" vertical="top" wrapText="1"/>
    </xf>
    <xf numFmtId="0" fontId="24" fillId="0" borderId="3" xfId="0" applyFont="1" applyFill="1" applyBorder="1" applyAlignment="1">
      <alignment horizontal="left" vertical="top" wrapText="1"/>
    </xf>
    <xf numFmtId="177" fontId="24" fillId="0" borderId="0" xfId="0" applyNumberFormat="1" applyFont="1" applyFill="1" applyBorder="1" applyAlignment="1">
      <alignment horizontal="right" vertical="top" wrapText="1"/>
    </xf>
    <xf numFmtId="0" fontId="24" fillId="0" borderId="0" xfId="0" applyFont="1" applyFill="1" applyBorder="1" applyAlignment="1">
      <alignment horizontal="center" vertical="top" wrapText="1"/>
    </xf>
    <xf numFmtId="0" fontId="21" fillId="0" borderId="18" xfId="0" applyFont="1" applyFill="1" applyBorder="1"/>
    <xf numFmtId="0" fontId="24" fillId="0" borderId="33" xfId="0" applyFont="1" applyFill="1" applyBorder="1" applyAlignment="1">
      <alignment horizontal="right" vertical="top" wrapText="1"/>
    </xf>
    <xf numFmtId="0" fontId="24" fillId="0" borderId="8" xfId="0" applyFont="1" applyFill="1" applyBorder="1" applyAlignment="1">
      <alignment horizontal="left" vertical="top" wrapText="1"/>
    </xf>
    <xf numFmtId="0" fontId="24" fillId="0" borderId="34" xfId="0" applyFont="1" applyFill="1" applyBorder="1" applyAlignment="1">
      <alignment horizontal="right" vertical="top" wrapText="1"/>
    </xf>
    <xf numFmtId="177" fontId="24" fillId="0" borderId="15" xfId="0" applyNumberFormat="1" applyFont="1" applyFill="1" applyBorder="1" applyAlignment="1">
      <alignment horizontal="right" vertical="top" wrapText="1"/>
    </xf>
    <xf numFmtId="0" fontId="24" fillId="0" borderId="10" xfId="0" applyFont="1" applyFill="1" applyBorder="1" applyAlignment="1">
      <alignment horizontal="left" vertical="top" wrapText="1"/>
    </xf>
    <xf numFmtId="0" fontId="24" fillId="0" borderId="5" xfId="0" applyFont="1" applyFill="1" applyBorder="1" applyAlignment="1">
      <alignment horizontal="center" vertical="top" wrapText="1"/>
    </xf>
    <xf numFmtId="0" fontId="24" fillId="0" borderId="19" xfId="0" applyFont="1" applyFill="1" applyBorder="1" applyAlignment="1">
      <alignment horizontal="center" vertical="top" wrapText="1"/>
    </xf>
    <xf numFmtId="0" fontId="24" fillId="0" borderId="20" xfId="0" applyFont="1" applyFill="1" applyBorder="1" applyAlignment="1">
      <alignment horizontal="center" vertical="top" wrapText="1"/>
    </xf>
    <xf numFmtId="177" fontId="24" fillId="0" borderId="18" xfId="0" applyNumberFormat="1" applyFont="1" applyFill="1" applyBorder="1" applyAlignment="1">
      <alignment horizontal="right" vertical="top" wrapText="1"/>
    </xf>
    <xf numFmtId="177" fontId="24" fillId="0" borderId="3" xfId="0" applyNumberFormat="1" applyFont="1" applyFill="1" applyBorder="1" applyAlignment="1">
      <alignment horizontal="right" vertical="top" wrapText="1"/>
    </xf>
    <xf numFmtId="0" fontId="24" fillId="0" borderId="19" xfId="0" applyFont="1" applyFill="1" applyBorder="1" applyAlignment="1">
      <alignment horizontal="right" vertical="top" wrapText="1"/>
    </xf>
    <xf numFmtId="0" fontId="24" fillId="0" borderId="35" xfId="0" applyFont="1" applyFill="1" applyBorder="1" applyAlignment="1">
      <alignment horizontal="right" vertical="top" wrapText="1"/>
    </xf>
    <xf numFmtId="0" fontId="24" fillId="0" borderId="20" xfId="0" applyFont="1" applyFill="1" applyBorder="1" applyAlignment="1">
      <alignment horizontal="left" vertical="top" wrapText="1"/>
    </xf>
    <xf numFmtId="0" fontId="27" fillId="0" borderId="0" xfId="0" applyFont="1" applyFill="1" applyBorder="1" applyAlignment="1">
      <alignment horizontal="center" vertical="top" wrapText="1"/>
    </xf>
    <xf numFmtId="0" fontId="24" fillId="0" borderId="28" xfId="0" applyFont="1" applyFill="1" applyBorder="1" applyAlignment="1">
      <alignment horizontal="right" vertical="top" wrapText="1"/>
    </xf>
    <xf numFmtId="177" fontId="24" fillId="0" borderId="36" xfId="0" applyNumberFormat="1" applyFont="1" applyFill="1" applyBorder="1" applyAlignment="1">
      <alignment horizontal="right" vertical="top" wrapText="1"/>
    </xf>
    <xf numFmtId="0" fontId="24" fillId="0" borderId="0" xfId="0" applyFont="1" applyFill="1"/>
    <xf numFmtId="0" fontId="24" fillId="0" borderId="0" xfId="0" applyFont="1" applyFill="1" applyBorder="1" applyAlignment="1">
      <alignment horizontal="left" vertical="top" wrapText="1"/>
    </xf>
    <xf numFmtId="176" fontId="24" fillId="0" borderId="8" xfId="0" applyNumberFormat="1" applyFont="1" applyFill="1" applyBorder="1" applyAlignment="1">
      <alignment horizontal="right" vertical="top" wrapText="1"/>
    </xf>
    <xf numFmtId="177" fontId="24" fillId="0" borderId="34" xfId="0" applyNumberFormat="1" applyFont="1" applyFill="1" applyBorder="1" applyAlignment="1">
      <alignment horizontal="right" vertical="top" wrapText="1"/>
    </xf>
    <xf numFmtId="177" fontId="24" fillId="0" borderId="20" xfId="0" applyNumberFormat="1" applyFont="1" applyFill="1" applyBorder="1" applyAlignment="1">
      <alignment horizontal="right" vertical="top" wrapText="1"/>
    </xf>
    <xf numFmtId="0" fontId="24" fillId="0" borderId="25" xfId="0" applyFont="1" applyFill="1" applyBorder="1" applyAlignment="1">
      <alignment horizontal="left" vertical="center" wrapText="1"/>
    </xf>
    <xf numFmtId="0" fontId="24" fillId="0" borderId="49" xfId="0" applyFont="1" applyFill="1" applyBorder="1" applyAlignment="1">
      <alignment horizontal="right" vertical="top" wrapText="1"/>
    </xf>
    <xf numFmtId="0" fontId="24" fillId="0" borderId="48" xfId="0" applyFont="1" applyFill="1" applyBorder="1" applyAlignment="1">
      <alignment horizontal="right" vertical="top" wrapText="1"/>
    </xf>
    <xf numFmtId="177" fontId="24" fillId="0" borderId="50" xfId="0" applyNumberFormat="1" applyFont="1" applyFill="1" applyBorder="1" applyAlignment="1">
      <alignment horizontal="right" vertical="top" wrapText="1"/>
    </xf>
    <xf numFmtId="0" fontId="24" fillId="0" borderId="64" xfId="0" applyFont="1" applyFill="1" applyBorder="1" applyAlignment="1">
      <alignment horizontal="left" vertical="center" wrapText="1"/>
    </xf>
    <xf numFmtId="0" fontId="24" fillId="0" borderId="65" xfId="0" applyFont="1" applyFill="1" applyBorder="1" applyAlignment="1">
      <alignment horizontal="right" vertical="top" wrapText="1"/>
    </xf>
    <xf numFmtId="0" fontId="24" fillId="0" borderId="66" xfId="0" applyFont="1" applyFill="1" applyBorder="1" applyAlignment="1">
      <alignment horizontal="left" vertical="center" wrapText="1"/>
    </xf>
    <xf numFmtId="0" fontId="24" fillId="0" borderId="67" xfId="0" applyFont="1" applyFill="1" applyBorder="1" applyAlignment="1">
      <alignment horizontal="right" vertical="top" wrapText="1"/>
    </xf>
    <xf numFmtId="10" fontId="24" fillId="0" borderId="67" xfId="0" applyNumberFormat="1" applyFont="1" applyFill="1" applyBorder="1" applyAlignment="1">
      <alignment horizontal="right" vertical="top" wrapText="1"/>
    </xf>
    <xf numFmtId="0" fontId="24" fillId="0" borderId="68" xfId="0" applyFont="1" applyFill="1" applyBorder="1" applyAlignment="1">
      <alignment horizontal="left" vertical="center" wrapText="1"/>
    </xf>
    <xf numFmtId="0" fontId="24" fillId="0" borderId="69" xfId="0" applyFont="1" applyFill="1" applyBorder="1" applyAlignment="1">
      <alignment horizontal="right" vertical="top" wrapText="1"/>
    </xf>
    <xf numFmtId="0" fontId="24" fillId="0" borderId="60" xfId="0" applyFont="1" applyFill="1" applyBorder="1" applyAlignment="1">
      <alignment horizontal="center" vertical="top" wrapText="1"/>
    </xf>
    <xf numFmtId="0" fontId="24" fillId="0" borderId="61" xfId="0" applyFont="1" applyFill="1" applyBorder="1" applyAlignment="1">
      <alignment horizontal="center" vertical="top" wrapText="1"/>
    </xf>
    <xf numFmtId="0" fontId="24" fillId="0" borderId="62" xfId="0" applyFont="1" applyFill="1" applyBorder="1" applyAlignment="1">
      <alignment horizontal="center" vertical="top" wrapText="1"/>
    </xf>
    <xf numFmtId="0" fontId="24" fillId="0" borderId="59" xfId="0" applyFont="1" applyFill="1" applyBorder="1" applyAlignment="1">
      <alignment horizontal="right" vertical="top" wrapText="1"/>
    </xf>
    <xf numFmtId="10" fontId="24" fillId="0" borderId="59" xfId="0" applyNumberFormat="1" applyFont="1" applyFill="1" applyBorder="1" applyAlignment="1">
      <alignment horizontal="right" vertical="top" wrapText="1"/>
    </xf>
    <xf numFmtId="0" fontId="24" fillId="0" borderId="71" xfId="0" applyFont="1" applyFill="1" applyBorder="1" applyAlignment="1">
      <alignment horizontal="left" vertical="top" wrapText="1"/>
    </xf>
    <xf numFmtId="0" fontId="24" fillId="0" borderId="58" xfId="0" applyFont="1" applyFill="1" applyBorder="1" applyAlignment="1">
      <alignment horizontal="right" vertical="top" wrapText="1"/>
    </xf>
    <xf numFmtId="10" fontId="24" fillId="0" borderId="58" xfId="0" applyNumberFormat="1" applyFont="1" applyFill="1" applyBorder="1" applyAlignment="1">
      <alignment horizontal="right" vertical="top" wrapText="1"/>
    </xf>
    <xf numFmtId="0" fontId="24" fillId="0" borderId="67" xfId="0" applyFont="1" applyFill="1" applyBorder="1" applyAlignment="1">
      <alignment horizontal="left" vertical="top" wrapText="1"/>
    </xf>
    <xf numFmtId="0" fontId="24" fillId="0" borderId="63" xfId="0" applyFont="1" applyFill="1" applyBorder="1" applyAlignment="1">
      <alignment horizontal="right" vertical="top" wrapText="1"/>
    </xf>
    <xf numFmtId="10" fontId="24" fillId="0" borderId="63" xfId="0" applyNumberFormat="1" applyFont="1" applyFill="1" applyBorder="1" applyAlignment="1">
      <alignment horizontal="right" vertical="top" wrapText="1"/>
    </xf>
    <xf numFmtId="0" fontId="24" fillId="0" borderId="73" xfId="0" applyFont="1" applyFill="1" applyBorder="1" applyAlignment="1">
      <alignment horizontal="left" vertical="top" wrapText="1"/>
    </xf>
    <xf numFmtId="0" fontId="24" fillId="0" borderId="60" xfId="0" applyFont="1" applyFill="1" applyBorder="1" applyAlignment="1">
      <alignment horizontal="left" vertical="center" wrapText="1"/>
    </xf>
    <xf numFmtId="0" fontId="24" fillId="0" borderId="61" xfId="0" applyFont="1" applyFill="1" applyBorder="1" applyAlignment="1">
      <alignment horizontal="right" vertical="top" wrapText="1"/>
    </xf>
    <xf numFmtId="10" fontId="24" fillId="0" borderId="61" xfId="0" applyNumberFormat="1" applyFont="1" applyFill="1" applyBorder="1" applyAlignment="1">
      <alignment horizontal="right" vertical="top" wrapText="1"/>
    </xf>
    <xf numFmtId="0" fontId="24" fillId="0" borderId="62" xfId="0" applyFont="1" applyFill="1" applyBorder="1" applyAlignment="1">
      <alignment horizontal="left" vertical="top" wrapText="1"/>
    </xf>
    <xf numFmtId="0" fontId="21" fillId="0" borderId="64" xfId="0" applyFont="1" applyFill="1" applyBorder="1"/>
    <xf numFmtId="0" fontId="21" fillId="0" borderId="65" xfId="0" applyFont="1" applyFill="1" applyBorder="1"/>
    <xf numFmtId="0" fontId="21" fillId="0" borderId="66" xfId="0" applyFont="1" applyFill="1" applyBorder="1"/>
    <xf numFmtId="0" fontId="21" fillId="0" borderId="67" xfId="0" applyFont="1" applyFill="1" applyBorder="1"/>
    <xf numFmtId="10" fontId="21" fillId="0" borderId="67" xfId="0" applyNumberFormat="1" applyFont="1" applyFill="1" applyBorder="1"/>
    <xf numFmtId="0" fontId="21" fillId="0" borderId="68" xfId="0" applyFont="1" applyFill="1" applyBorder="1"/>
    <xf numFmtId="0" fontId="21" fillId="0" borderId="69" xfId="0" applyFont="1" applyFill="1" applyBorder="1"/>
    <xf numFmtId="10" fontId="24" fillId="0" borderId="71" xfId="0" applyNumberFormat="1" applyFont="1" applyFill="1" applyBorder="1" applyAlignment="1">
      <alignment horizontal="right" vertical="top" wrapText="1"/>
    </xf>
    <xf numFmtId="2" fontId="42" fillId="0" borderId="0" xfId="0" applyNumberFormat="1" applyFont="1" applyFill="1" applyAlignment="1">
      <alignment vertical="center"/>
    </xf>
    <xf numFmtId="0" fontId="21" fillId="0" borderId="66" xfId="0" applyFont="1" applyFill="1" applyBorder="1" applyAlignment="1">
      <alignment horizontal="left" vertical="center" wrapText="1"/>
    </xf>
    <xf numFmtId="10" fontId="24" fillId="0" borderId="54" xfId="0" applyNumberFormat="1" applyFont="1" applyFill="1" applyBorder="1" applyAlignment="1">
      <alignment horizontal="right" vertical="top" wrapText="1"/>
    </xf>
    <xf numFmtId="10" fontId="24" fillId="0" borderId="73" xfId="0" applyNumberFormat="1" applyFont="1" applyFill="1" applyBorder="1" applyAlignment="1">
      <alignment horizontal="right" vertical="top" wrapText="1"/>
    </xf>
    <xf numFmtId="10" fontId="24" fillId="0" borderId="62" xfId="0" applyNumberFormat="1" applyFont="1" applyFill="1" applyBorder="1" applyAlignment="1">
      <alignment horizontal="right" vertical="top" wrapText="1"/>
    </xf>
    <xf numFmtId="2" fontId="43" fillId="0" borderId="0" xfId="0" applyNumberFormat="1" applyFont="1" applyFill="1" applyAlignment="1">
      <alignment vertical="center"/>
    </xf>
    <xf numFmtId="0" fontId="45" fillId="0" borderId="37"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31" xfId="0" applyFont="1" applyFill="1" applyBorder="1" applyAlignment="1">
      <alignment horizontal="left" vertical="top" wrapText="1"/>
    </xf>
    <xf numFmtId="0" fontId="44" fillId="0" borderId="0" xfId="0" applyFont="1" applyFill="1" applyAlignment="1">
      <alignment horizontal="left" vertical="top" wrapText="1"/>
    </xf>
    <xf numFmtId="0" fontId="44" fillId="0" borderId="0" xfId="0" applyFont="1" applyFill="1" applyBorder="1" applyAlignment="1">
      <alignment horizontal="left" vertical="top" wrapText="1"/>
    </xf>
    <xf numFmtId="0" fontId="44" fillId="0" borderId="0" xfId="0" applyFont="1" applyFill="1" applyAlignment="1">
      <alignment wrapText="1"/>
    </xf>
    <xf numFmtId="0" fontId="44" fillId="0" borderId="0" xfId="0" applyFont="1" applyFill="1" applyAlignment="1">
      <alignment vertical="top"/>
    </xf>
    <xf numFmtId="0" fontId="44" fillId="0" borderId="0" xfId="0" applyFont="1" applyFill="1" applyAlignment="1">
      <alignment wrapText="1" shrinkToFit="1"/>
    </xf>
    <xf numFmtId="0" fontId="0" fillId="0" borderId="40"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NumberFormat="1" applyFont="1" applyFill="1" applyAlignment="1">
      <alignment horizontal="left" vertical="top" wrapText="1"/>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Alignment="1">
      <alignment horizontal="left" vertical="top" wrapText="1"/>
    </xf>
    <xf numFmtId="0" fontId="4" fillId="0" borderId="0" xfId="0" applyFont="1" applyFill="1" applyAlignment="1">
      <alignment horizontal="left" vertical="top" wrapText="1"/>
    </xf>
    <xf numFmtId="0" fontId="5" fillId="0" borderId="0" xfId="0" applyFont="1" applyFill="1"/>
    <xf numFmtId="0" fontId="2" fillId="0" borderId="0" xfId="1" applyFill="1" applyAlignment="1">
      <alignment horizontal="left" vertical="top" wrapText="1"/>
    </xf>
  </cellXfs>
  <cellStyles count="46">
    <cellStyle name="パーセント" xfId="2" builtinId="5"/>
    <cellStyle name="ハイパーリンク" xfId="1" builtinId="8"/>
    <cellStyle name="標準" xfId="0" builtinId="0"/>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30</xdr:row>
      <xdr:rowOff>352425</xdr:rowOff>
    </xdr:from>
    <xdr:to>
      <xdr:col>0</xdr:col>
      <xdr:colOff>647700</xdr:colOff>
      <xdr:row>31</xdr:row>
      <xdr:rowOff>114300</xdr:rowOff>
    </xdr:to>
    <xdr:sp macro="" textlink="">
      <xdr:nvSpPr>
        <xdr:cNvPr id="2075" name="Text Box 1">
          <a:extLst>
            <a:ext uri="{FF2B5EF4-FFF2-40B4-BE49-F238E27FC236}">
              <a16:creationId xmlns:a16="http://schemas.microsoft.com/office/drawing/2014/main" id="{00000000-0008-0000-0600-00001B080000}"/>
            </a:ext>
          </a:extLst>
        </xdr:cNvPr>
        <xdr:cNvSpPr txBox="1">
          <a:spLocks noChangeArrowheads="1"/>
        </xdr:cNvSpPr>
      </xdr:nvSpPr>
      <xdr:spPr bwMode="auto">
        <a:xfrm>
          <a:off x="542925" y="9001125"/>
          <a:ext cx="104775" cy="238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8" Type="http://schemas.openxmlformats.org/officeDocument/2006/relationships/hyperlink" Target="http://www.tvarka.lt/" TargetMode="External"/><Relationship Id="rId3" Type="http://schemas.openxmlformats.org/officeDocument/2006/relationships/hyperlink" Target="http://www.lkdp.lt/" TargetMode="External"/><Relationship Id="rId7" Type="http://schemas.openxmlformats.org/officeDocument/2006/relationships/hyperlink" Target="http://lsdp.lt/" TargetMode="External"/><Relationship Id="rId2" Type="http://schemas.openxmlformats.org/officeDocument/2006/relationships/hyperlink" Target="http://www.darbopartija.lt/" TargetMode="External"/><Relationship Id="rId1" Type="http://schemas.openxmlformats.org/officeDocument/2006/relationships/hyperlink" Target="http://www.lls.lt/" TargetMode="External"/><Relationship Id="rId6" Type="http://schemas.openxmlformats.org/officeDocument/2006/relationships/hyperlink" Target="http://www.liberalai.lt/lt/" TargetMode="External"/><Relationship Id="rId11" Type="http://schemas.openxmlformats.org/officeDocument/2006/relationships/hyperlink" Target="http://www.awpl.lt/" TargetMode="External"/><Relationship Id="rId5" Type="http://schemas.openxmlformats.org/officeDocument/2006/relationships/hyperlink" Target="http://www.lpkts.lt/" TargetMode="External"/><Relationship Id="rId10" Type="http://schemas.openxmlformats.org/officeDocument/2006/relationships/hyperlink" Target="http://tsajunga.lt/" TargetMode="External"/><Relationship Id="rId4" Type="http://schemas.openxmlformats.org/officeDocument/2006/relationships/hyperlink" Target="http://www.awpl.lt/" TargetMode="External"/><Relationship Id="rId9" Type="http://schemas.openxmlformats.org/officeDocument/2006/relationships/hyperlink" Target="http://www.drasoskeliaspartija.lt/"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tm.lt/tm/partiju_sarasa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6"/>
  <sheetViews>
    <sheetView tabSelected="1" topLeftCell="A89" zoomScale="110" zoomScaleNormal="110" zoomScalePageLayoutView="125" workbookViewId="0">
      <selection activeCell="N16" sqref="N16"/>
    </sheetView>
  </sheetViews>
  <sheetFormatPr baseColWidth="10" defaultColWidth="15.796875" defaultRowHeight="15.5" customHeight="1"/>
  <cols>
    <col min="1" max="1" width="3.3984375" style="24" customWidth="1"/>
    <col min="2" max="2" width="16.3984375" style="57" customWidth="1"/>
    <col min="3" max="3" width="28.3984375" style="24" bestFit="1" customWidth="1"/>
    <col min="4" max="6" width="13.3984375" style="47" customWidth="1"/>
    <col min="7" max="7" width="10.3984375" style="47" customWidth="1"/>
    <col min="8" max="8" width="11.3984375" style="28" bestFit="1" customWidth="1"/>
    <col min="9" max="9" width="10" style="89" customWidth="1"/>
    <col min="10" max="10" width="9.19921875" style="28" bestFit="1" customWidth="1"/>
    <col min="11" max="11" width="10" style="89" customWidth="1"/>
    <col min="12" max="13" width="15.796875" style="24" customWidth="1"/>
    <col min="14" max="14" width="12.3984375" style="47" customWidth="1"/>
    <col min="15" max="15" width="9.19921875" style="47" customWidth="1"/>
    <col min="16" max="17" width="9.19921875" style="89" customWidth="1"/>
    <col min="18" max="18" width="15.796875" style="24" customWidth="1"/>
    <col min="19" max="16384" width="15.796875" style="24"/>
  </cols>
  <sheetData>
    <row r="1" spans="1:17" ht="24.5" customHeight="1">
      <c r="B1" s="193" t="s">
        <v>338</v>
      </c>
      <c r="C1" s="193"/>
      <c r="D1" s="193"/>
      <c r="E1" s="193"/>
      <c r="F1" s="193"/>
      <c r="G1" s="193"/>
      <c r="H1" s="193"/>
      <c r="I1" s="193"/>
      <c r="J1" s="25"/>
      <c r="K1" s="25"/>
      <c r="L1" s="25"/>
      <c r="M1" s="25"/>
      <c r="N1" s="25"/>
      <c r="O1" s="24"/>
      <c r="P1" s="24"/>
      <c r="Q1" s="25"/>
    </row>
    <row r="2" spans="1:17" ht="15.5" customHeight="1">
      <c r="A2" s="26"/>
      <c r="B2" s="27"/>
      <c r="C2" s="26"/>
      <c r="D2" s="95"/>
      <c r="E2" s="95"/>
      <c r="F2" s="95"/>
      <c r="G2" s="95"/>
      <c r="I2" s="25"/>
      <c r="J2" s="25"/>
      <c r="K2" s="25"/>
      <c r="L2" s="25"/>
      <c r="M2" s="25"/>
      <c r="N2" s="95"/>
      <c r="O2" s="95"/>
      <c r="P2" s="25"/>
      <c r="Q2" s="25"/>
    </row>
    <row r="3" spans="1:17" ht="20" customHeight="1">
      <c r="A3" s="186" t="s">
        <v>378</v>
      </c>
      <c r="B3" s="186"/>
      <c r="C3" s="186"/>
      <c r="D3" s="186"/>
      <c r="E3" s="186"/>
      <c r="F3" s="95"/>
      <c r="G3" s="95"/>
      <c r="I3" s="25"/>
      <c r="J3" s="25"/>
      <c r="K3" s="25"/>
      <c r="L3" s="25"/>
      <c r="M3" s="25"/>
      <c r="N3" s="25"/>
      <c r="O3" s="95"/>
      <c r="P3" s="25"/>
      <c r="Q3" s="25"/>
    </row>
    <row r="4" spans="1:17" ht="20" customHeight="1">
      <c r="A4" s="92"/>
      <c r="B4" s="92"/>
      <c r="C4" s="92"/>
      <c r="D4" s="92"/>
      <c r="E4" s="92"/>
      <c r="F4" s="95"/>
      <c r="G4" s="95"/>
      <c r="I4" s="25"/>
      <c r="J4" s="25"/>
      <c r="K4" s="25"/>
      <c r="L4" s="25"/>
      <c r="M4" s="25"/>
      <c r="N4" s="25"/>
      <c r="O4" s="95"/>
      <c r="P4" s="25"/>
      <c r="Q4" s="25"/>
    </row>
    <row r="5" spans="1:17" ht="20" customHeight="1">
      <c r="A5" s="95"/>
      <c r="B5" s="95"/>
      <c r="C5" s="93"/>
      <c r="D5" s="194" t="s">
        <v>336</v>
      </c>
      <c r="E5" s="194"/>
      <c r="F5" s="29" t="s">
        <v>337</v>
      </c>
      <c r="G5" s="95"/>
      <c r="I5" s="25"/>
      <c r="J5" s="25"/>
      <c r="K5" s="25"/>
      <c r="L5" s="25"/>
      <c r="M5" s="25"/>
      <c r="N5" s="25"/>
      <c r="O5" s="95"/>
      <c r="P5" s="25"/>
      <c r="Q5" s="25"/>
    </row>
    <row r="6" spans="1:17" ht="20" customHeight="1">
      <c r="A6" s="95"/>
      <c r="B6" s="95"/>
      <c r="C6" s="94" t="s">
        <v>225</v>
      </c>
      <c r="D6" s="30" t="s">
        <v>334</v>
      </c>
      <c r="E6" s="91" t="s">
        <v>335</v>
      </c>
      <c r="F6" s="91" t="s">
        <v>335</v>
      </c>
      <c r="G6" s="95"/>
      <c r="I6" s="25"/>
      <c r="J6" s="25"/>
      <c r="K6" s="25"/>
      <c r="L6" s="25"/>
      <c r="M6" s="25"/>
      <c r="N6" s="31"/>
      <c r="O6" s="95"/>
      <c r="P6" s="25"/>
      <c r="Q6" s="25"/>
    </row>
    <row r="7" spans="1:17" ht="20" customHeight="1">
      <c r="A7" s="26"/>
      <c r="B7" s="27"/>
      <c r="C7" s="32" t="s">
        <v>226</v>
      </c>
      <c r="D7" s="33">
        <v>2549952</v>
      </c>
      <c r="E7" s="33">
        <v>2549952</v>
      </c>
      <c r="F7" s="33">
        <v>2549952</v>
      </c>
      <c r="G7" s="95"/>
      <c r="I7" s="25"/>
      <c r="J7" s="25"/>
      <c r="K7" s="25"/>
      <c r="L7" s="25"/>
      <c r="M7" s="25"/>
      <c r="N7" s="34"/>
      <c r="O7" s="95"/>
      <c r="P7" s="25"/>
      <c r="Q7" s="25"/>
    </row>
    <row r="8" spans="1:17" ht="20" customHeight="1">
      <c r="A8" s="26"/>
      <c r="B8" s="27"/>
      <c r="C8" s="32" t="s">
        <v>227</v>
      </c>
      <c r="D8" s="33"/>
      <c r="E8" s="33"/>
      <c r="F8" s="33"/>
      <c r="G8" s="95"/>
      <c r="I8" s="25"/>
      <c r="J8" s="25"/>
      <c r="K8" s="25"/>
      <c r="L8" s="25"/>
      <c r="M8" s="25"/>
      <c r="N8" s="34"/>
      <c r="O8" s="95"/>
      <c r="P8" s="25"/>
      <c r="Q8" s="25"/>
    </row>
    <row r="9" spans="1:17" ht="20" customHeight="1">
      <c r="A9" s="26"/>
      <c r="B9" s="27"/>
      <c r="C9" s="32" t="s">
        <v>228</v>
      </c>
      <c r="D9" s="33"/>
      <c r="E9" s="35">
        <v>1918027</v>
      </c>
      <c r="F9" s="33">
        <v>1335500</v>
      </c>
      <c r="G9" s="95"/>
      <c r="I9" s="25"/>
      <c r="J9" s="25"/>
      <c r="K9" s="25"/>
      <c r="L9" s="25"/>
      <c r="M9" s="25"/>
      <c r="N9" s="36"/>
      <c r="O9" s="95"/>
      <c r="P9" s="25"/>
      <c r="Q9" s="25"/>
    </row>
    <row r="10" spans="1:17" ht="20" customHeight="1">
      <c r="A10" s="26"/>
      <c r="B10" s="27"/>
      <c r="C10" s="32" t="s">
        <v>229</v>
      </c>
      <c r="D10" s="37"/>
      <c r="E10" s="88">
        <v>0.75290000000000001</v>
      </c>
      <c r="F10" s="88">
        <v>0.64759999999999995</v>
      </c>
      <c r="G10" s="95"/>
      <c r="I10" s="38"/>
      <c r="N10" s="39"/>
      <c r="O10" s="95"/>
      <c r="P10" s="38"/>
    </row>
    <row r="11" spans="1:17" ht="20" customHeight="1">
      <c r="A11" s="26"/>
      <c r="B11" s="27"/>
      <c r="C11" s="32" t="s">
        <v>230</v>
      </c>
      <c r="D11" s="33">
        <v>1858586</v>
      </c>
      <c r="E11" s="33">
        <v>1836446</v>
      </c>
      <c r="F11" s="40"/>
      <c r="G11" s="95"/>
      <c r="N11" s="34"/>
      <c r="O11" s="95"/>
    </row>
    <row r="12" spans="1:17" ht="20" customHeight="1">
      <c r="A12" s="26"/>
      <c r="B12" s="27"/>
      <c r="C12" s="32" t="s">
        <v>361</v>
      </c>
      <c r="D12" s="90"/>
      <c r="E12" s="88"/>
      <c r="F12" s="90"/>
      <c r="G12" s="95"/>
      <c r="N12" s="39"/>
      <c r="O12" s="95"/>
    </row>
    <row r="13" spans="1:17" ht="20" customHeight="1">
      <c r="A13" s="26"/>
      <c r="B13" s="27"/>
      <c r="C13" s="26"/>
      <c r="D13" s="95"/>
      <c r="E13" s="95"/>
      <c r="F13" s="95"/>
      <c r="G13" s="95"/>
      <c r="N13" s="95"/>
      <c r="O13" s="95"/>
    </row>
    <row r="14" spans="1:17" ht="20" customHeight="1">
      <c r="A14" s="26"/>
      <c r="B14" s="174" t="s">
        <v>231</v>
      </c>
      <c r="C14" s="174"/>
      <c r="D14" s="171" t="s">
        <v>232</v>
      </c>
      <c r="E14" s="171"/>
      <c r="F14" s="171"/>
      <c r="G14" s="171"/>
      <c r="H14" s="172" t="s">
        <v>233</v>
      </c>
      <c r="I14" s="172"/>
      <c r="J14" s="172" t="s">
        <v>234</v>
      </c>
      <c r="K14" s="172"/>
      <c r="N14" s="24"/>
      <c r="O14" s="24"/>
      <c r="P14" s="24"/>
      <c r="Q14" s="24"/>
    </row>
    <row r="15" spans="1:17" ht="20" customHeight="1">
      <c r="A15" s="26"/>
      <c r="B15" s="174"/>
      <c r="C15" s="174"/>
      <c r="D15" s="90" t="s">
        <v>235</v>
      </c>
      <c r="E15" s="90" t="s">
        <v>362</v>
      </c>
      <c r="F15" s="90" t="s">
        <v>236</v>
      </c>
      <c r="G15" s="90" t="s">
        <v>129</v>
      </c>
      <c r="H15" s="85" t="s">
        <v>236</v>
      </c>
      <c r="I15" s="41" t="s">
        <v>129</v>
      </c>
      <c r="J15" s="85" t="s">
        <v>236</v>
      </c>
      <c r="K15" s="41" t="s">
        <v>129</v>
      </c>
      <c r="N15" s="95" t="s">
        <v>362</v>
      </c>
      <c r="O15" s="95" t="s">
        <v>129</v>
      </c>
      <c r="P15" s="89" t="s">
        <v>129</v>
      </c>
      <c r="Q15" s="89" t="s">
        <v>129</v>
      </c>
    </row>
    <row r="16" spans="1:17" ht="20" customHeight="1">
      <c r="A16" s="26"/>
      <c r="B16" s="174" t="s">
        <v>237</v>
      </c>
      <c r="C16" s="174"/>
      <c r="D16" s="87">
        <v>817332</v>
      </c>
      <c r="E16" s="88">
        <f>N16/100</f>
        <v>0.43979999999999997</v>
      </c>
      <c r="F16" s="90">
        <v>36</v>
      </c>
      <c r="G16" s="88">
        <f>O16/100</f>
        <v>0.51429999999999998</v>
      </c>
      <c r="H16" s="85">
        <v>37</v>
      </c>
      <c r="I16" s="86">
        <f>P16/100</f>
        <v>0.52110000000000001</v>
      </c>
      <c r="J16" s="85">
        <v>73</v>
      </c>
      <c r="K16" s="86">
        <f>Q16/100</f>
        <v>0.51770000000000005</v>
      </c>
      <c r="N16" s="84">
        <v>43.98</v>
      </c>
      <c r="O16" s="84">
        <v>51.43</v>
      </c>
      <c r="P16" s="89">
        <v>52.11</v>
      </c>
      <c r="Q16" s="89">
        <v>51.77</v>
      </c>
    </row>
    <row r="17" spans="1:17" ht="20" customHeight="1">
      <c r="A17" s="26"/>
      <c r="B17" s="174" t="s">
        <v>238</v>
      </c>
      <c r="C17" s="174"/>
      <c r="D17" s="87">
        <v>393502</v>
      </c>
      <c r="E17" s="88">
        <f>N17/100</f>
        <v>0.21170000000000003</v>
      </c>
      <c r="F17" s="90">
        <v>17</v>
      </c>
      <c r="G17" s="88">
        <f>O17/100</f>
        <v>0.2429</v>
      </c>
      <c r="H17" s="85">
        <v>13</v>
      </c>
      <c r="I17" s="86">
        <f t="shared" ref="I17:I40" si="0">P17/100</f>
        <v>0.18309999999999998</v>
      </c>
      <c r="J17" s="85">
        <v>30</v>
      </c>
      <c r="K17" s="86">
        <f>Q17/100</f>
        <v>0.21280000000000002</v>
      </c>
      <c r="N17" s="84">
        <v>21.17</v>
      </c>
      <c r="O17" s="84">
        <v>24.29</v>
      </c>
      <c r="P17" s="89">
        <v>18.309999999999999</v>
      </c>
      <c r="Q17" s="89">
        <v>21.28</v>
      </c>
    </row>
    <row r="18" spans="1:17" ht="20" customHeight="1">
      <c r="A18" s="26"/>
      <c r="B18" s="174" t="s">
        <v>367</v>
      </c>
      <c r="C18" s="42" t="s">
        <v>239</v>
      </c>
      <c r="D18" s="175">
        <v>234368</v>
      </c>
      <c r="E18" s="170">
        <f>N18/100</f>
        <v>0.12609999999999999</v>
      </c>
      <c r="F18" s="171">
        <v>10</v>
      </c>
      <c r="G18" s="170">
        <f>O18/100</f>
        <v>0.1429</v>
      </c>
      <c r="H18" s="85">
        <v>6</v>
      </c>
      <c r="I18" s="86">
        <f t="shared" si="0"/>
        <v>8.4499999999999992E-2</v>
      </c>
      <c r="J18" s="172">
        <v>18</v>
      </c>
      <c r="K18" s="173">
        <f t="shared" ref="K18:K20" si="1">Q18/100</f>
        <v>0.12770000000000001</v>
      </c>
      <c r="N18" s="201">
        <v>12.61</v>
      </c>
      <c r="O18" s="201">
        <v>14.29</v>
      </c>
      <c r="P18" s="89">
        <v>8.4499999999999993</v>
      </c>
      <c r="Q18" s="200">
        <v>12.77</v>
      </c>
    </row>
    <row r="19" spans="1:17" ht="20" customHeight="1">
      <c r="A19" s="26"/>
      <c r="B19" s="174"/>
      <c r="C19" s="96" t="s">
        <v>240</v>
      </c>
      <c r="D19" s="175"/>
      <c r="E19" s="170"/>
      <c r="F19" s="171"/>
      <c r="G19" s="170"/>
      <c r="H19" s="85">
        <v>2</v>
      </c>
      <c r="I19" s="86">
        <f t="shared" si="0"/>
        <v>2.8199999999999999E-2</v>
      </c>
      <c r="J19" s="172"/>
      <c r="K19" s="173">
        <f t="shared" si="1"/>
        <v>0</v>
      </c>
      <c r="N19" s="201"/>
      <c r="O19" s="201"/>
      <c r="P19" s="89">
        <v>2.82</v>
      </c>
      <c r="Q19" s="200"/>
    </row>
    <row r="20" spans="1:17" ht="43" customHeight="1">
      <c r="A20" s="26"/>
      <c r="B20" s="174"/>
      <c r="C20" s="96" t="s">
        <v>241</v>
      </c>
      <c r="D20" s="175"/>
      <c r="E20" s="170"/>
      <c r="F20" s="171"/>
      <c r="G20" s="170"/>
      <c r="H20" s="85">
        <v>0</v>
      </c>
      <c r="I20" s="86">
        <f t="shared" si="0"/>
        <v>0</v>
      </c>
      <c r="J20" s="172"/>
      <c r="K20" s="173">
        <f t="shared" si="1"/>
        <v>0</v>
      </c>
      <c r="N20" s="201"/>
      <c r="O20" s="201"/>
      <c r="P20" s="89">
        <v>0</v>
      </c>
      <c r="Q20" s="200"/>
    </row>
    <row r="21" spans="1:17" ht="20" customHeight="1">
      <c r="A21" s="26"/>
      <c r="B21" s="174" t="s">
        <v>242</v>
      </c>
      <c r="C21" s="174"/>
      <c r="D21" s="87">
        <v>112410</v>
      </c>
      <c r="E21" s="88">
        <f>N21/100</f>
        <v>6.0499999999999998E-2</v>
      </c>
      <c r="F21" s="90">
        <v>5</v>
      </c>
      <c r="G21" s="88">
        <f>O21/100</f>
        <v>7.1399999999999991E-2</v>
      </c>
      <c r="H21" s="85">
        <v>3</v>
      </c>
      <c r="I21" s="86">
        <f t="shared" si="0"/>
        <v>4.2300000000000004E-2</v>
      </c>
      <c r="J21" s="85">
        <v>8</v>
      </c>
      <c r="K21" s="86">
        <f>Q21/100</f>
        <v>5.67E-2</v>
      </c>
      <c r="N21" s="84">
        <v>6.05</v>
      </c>
      <c r="O21" s="84">
        <v>7.14</v>
      </c>
      <c r="P21" s="89">
        <v>4.2300000000000004</v>
      </c>
      <c r="Q21" s="89">
        <v>5.67</v>
      </c>
    </row>
    <row r="22" spans="1:17" ht="20" customHeight="1">
      <c r="A22" s="26"/>
      <c r="B22" s="174" t="s">
        <v>368</v>
      </c>
      <c r="C22" s="96" t="s">
        <v>243</v>
      </c>
      <c r="D22" s="175">
        <v>66027</v>
      </c>
      <c r="E22" s="170">
        <f>N22/100</f>
        <v>3.5499999999999997E-2</v>
      </c>
      <c r="F22" s="171">
        <v>0</v>
      </c>
      <c r="G22" s="170">
        <f>O22/100</f>
        <v>0</v>
      </c>
      <c r="H22" s="85">
        <v>1</v>
      </c>
      <c r="I22" s="86">
        <f t="shared" si="0"/>
        <v>1.41E-2</v>
      </c>
      <c r="J22" s="172">
        <v>1</v>
      </c>
      <c r="K22" s="173">
        <f t="shared" ref="K22:K23" si="2">Q22/100</f>
        <v>7.0999999999999995E-3</v>
      </c>
      <c r="N22" s="201">
        <v>3.55</v>
      </c>
      <c r="O22" s="201">
        <v>0</v>
      </c>
      <c r="P22" s="89">
        <v>1.41</v>
      </c>
      <c r="Q22" s="200">
        <v>0.71</v>
      </c>
    </row>
    <row r="23" spans="1:17" ht="77" customHeight="1">
      <c r="A23" s="26"/>
      <c r="B23" s="174"/>
      <c r="C23" s="96" t="s">
        <v>369</v>
      </c>
      <c r="D23" s="175"/>
      <c r="E23" s="170"/>
      <c r="F23" s="171"/>
      <c r="G23" s="170"/>
      <c r="H23" s="85">
        <v>0</v>
      </c>
      <c r="I23" s="86">
        <f t="shared" si="0"/>
        <v>0</v>
      </c>
      <c r="J23" s="172"/>
      <c r="K23" s="173">
        <f t="shared" si="2"/>
        <v>0</v>
      </c>
      <c r="N23" s="201"/>
      <c r="O23" s="201"/>
      <c r="P23" s="89">
        <v>0</v>
      </c>
      <c r="Q23" s="200"/>
    </row>
    <row r="24" spans="1:17" ht="20" customHeight="1">
      <c r="A24" s="26"/>
      <c r="B24" s="174" t="s">
        <v>244</v>
      </c>
      <c r="C24" s="174"/>
      <c r="D24" s="87">
        <v>46910</v>
      </c>
      <c r="E24" s="88">
        <f t="shared" ref="E24:E25" si="3">N24/100</f>
        <v>2.52E-2</v>
      </c>
      <c r="F24" s="90">
        <v>0</v>
      </c>
      <c r="G24" s="88">
        <f t="shared" ref="G24:G25" si="4">O24/100</f>
        <v>0</v>
      </c>
      <c r="H24" s="85">
        <v>2</v>
      </c>
      <c r="I24" s="86">
        <f t="shared" si="0"/>
        <v>2.8199999999999999E-2</v>
      </c>
      <c r="J24" s="85">
        <v>2</v>
      </c>
      <c r="K24" s="86">
        <f t="shared" ref="K24:K27" si="5">Q24/100</f>
        <v>1.4199999999999999E-2</v>
      </c>
      <c r="N24" s="84">
        <v>2.52</v>
      </c>
      <c r="O24" s="84">
        <v>0</v>
      </c>
      <c r="P24" s="89">
        <v>2.82</v>
      </c>
      <c r="Q24" s="89">
        <v>1.42</v>
      </c>
    </row>
    <row r="25" spans="1:17" ht="20" customHeight="1">
      <c r="A25" s="26"/>
      <c r="B25" s="174" t="s">
        <v>370</v>
      </c>
      <c r="C25" s="174"/>
      <c r="D25" s="87">
        <v>39773</v>
      </c>
      <c r="E25" s="88">
        <f t="shared" si="3"/>
        <v>2.1400000000000002E-2</v>
      </c>
      <c r="F25" s="90">
        <v>2</v>
      </c>
      <c r="G25" s="88">
        <f t="shared" si="4"/>
        <v>2.86E-2</v>
      </c>
      <c r="H25" s="85">
        <v>2</v>
      </c>
      <c r="I25" s="86">
        <f t="shared" si="0"/>
        <v>2.8199999999999999E-2</v>
      </c>
      <c r="J25" s="85">
        <v>4</v>
      </c>
      <c r="K25" s="86">
        <f t="shared" si="5"/>
        <v>2.8399999999999998E-2</v>
      </c>
      <c r="N25" s="84">
        <v>2.14</v>
      </c>
      <c r="O25" s="84">
        <v>2.86</v>
      </c>
      <c r="P25" s="89">
        <v>2.82</v>
      </c>
      <c r="Q25" s="89">
        <v>2.84</v>
      </c>
    </row>
    <row r="26" spans="1:17" ht="20" customHeight="1">
      <c r="A26" s="26"/>
      <c r="B26" s="174" t="s">
        <v>245</v>
      </c>
      <c r="C26" s="96" t="s">
        <v>246</v>
      </c>
      <c r="D26" s="175">
        <v>36916</v>
      </c>
      <c r="E26" s="170">
        <f>N26/100</f>
        <v>1.9900000000000001E-2</v>
      </c>
      <c r="F26" s="171">
        <v>0</v>
      </c>
      <c r="G26" s="170">
        <f>O26/100</f>
        <v>0</v>
      </c>
      <c r="H26" s="85">
        <v>3</v>
      </c>
      <c r="I26" s="86">
        <f t="shared" si="0"/>
        <v>4.2300000000000004E-2</v>
      </c>
      <c r="J26" s="172">
        <v>4</v>
      </c>
      <c r="K26" s="173">
        <f t="shared" si="5"/>
        <v>2.8399999999999998E-2</v>
      </c>
      <c r="N26" s="201">
        <v>1.99</v>
      </c>
      <c r="O26" s="201">
        <v>0</v>
      </c>
      <c r="P26" s="89">
        <v>4.2300000000000004</v>
      </c>
      <c r="Q26" s="200">
        <v>2.84</v>
      </c>
    </row>
    <row r="27" spans="1:17" ht="20" customHeight="1">
      <c r="A27" s="26"/>
      <c r="B27" s="174"/>
      <c r="C27" s="96" t="s">
        <v>247</v>
      </c>
      <c r="D27" s="175"/>
      <c r="E27" s="170"/>
      <c r="F27" s="171"/>
      <c r="G27" s="170"/>
      <c r="H27" s="85">
        <v>1</v>
      </c>
      <c r="I27" s="86">
        <f t="shared" si="0"/>
        <v>1.41E-2</v>
      </c>
      <c r="J27" s="172"/>
      <c r="K27" s="173">
        <f t="shared" si="5"/>
        <v>0</v>
      </c>
      <c r="N27" s="201"/>
      <c r="O27" s="201"/>
      <c r="P27" s="89">
        <v>1.41</v>
      </c>
      <c r="Q27" s="200"/>
    </row>
    <row r="28" spans="1:17" ht="20" customHeight="1">
      <c r="A28" s="26"/>
      <c r="B28" s="174" t="s">
        <v>248</v>
      </c>
      <c r="C28" s="174"/>
      <c r="D28" s="87">
        <v>28091</v>
      </c>
      <c r="E28" s="88">
        <f t="shared" ref="E28:E31" si="6">N28/100</f>
        <v>1.5100000000000001E-2</v>
      </c>
      <c r="F28" s="90">
        <v>0</v>
      </c>
      <c r="G28" s="88">
        <f t="shared" ref="G28:G31" si="7">O28/100</f>
        <v>0</v>
      </c>
      <c r="H28" s="85">
        <v>0</v>
      </c>
      <c r="I28" s="86">
        <f t="shared" si="0"/>
        <v>0</v>
      </c>
      <c r="J28" s="85">
        <v>0</v>
      </c>
      <c r="K28" s="86">
        <f t="shared" ref="K28:K40" si="8">Q28/100</f>
        <v>0</v>
      </c>
      <c r="N28" s="84">
        <v>1.51</v>
      </c>
      <c r="O28" s="84">
        <v>0</v>
      </c>
      <c r="P28" s="89">
        <v>0</v>
      </c>
      <c r="Q28" s="89">
        <v>0</v>
      </c>
    </row>
    <row r="29" spans="1:17" ht="20" customHeight="1">
      <c r="A29" s="26"/>
      <c r="B29" s="174" t="s">
        <v>249</v>
      </c>
      <c r="C29" s="174"/>
      <c r="D29" s="87">
        <v>22034</v>
      </c>
      <c r="E29" s="88">
        <f t="shared" si="6"/>
        <v>1.1899999999999999E-2</v>
      </c>
      <c r="F29" s="90">
        <v>0</v>
      </c>
      <c r="G29" s="88">
        <f t="shared" si="7"/>
        <v>0</v>
      </c>
      <c r="H29" s="85">
        <v>0</v>
      </c>
      <c r="I29" s="86">
        <f t="shared" si="0"/>
        <v>0</v>
      </c>
      <c r="J29" s="85">
        <v>0</v>
      </c>
      <c r="K29" s="86">
        <f t="shared" si="8"/>
        <v>0</v>
      </c>
      <c r="N29" s="84">
        <v>1.19</v>
      </c>
      <c r="O29" s="84">
        <v>0</v>
      </c>
      <c r="P29" s="89">
        <v>0</v>
      </c>
      <c r="Q29" s="89">
        <v>0</v>
      </c>
    </row>
    <row r="30" spans="1:17" ht="20" customHeight="1">
      <c r="A30" s="26"/>
      <c r="B30" s="174" t="s">
        <v>371</v>
      </c>
      <c r="C30" s="174"/>
      <c r="D30" s="87">
        <v>19835</v>
      </c>
      <c r="E30" s="88">
        <f t="shared" si="6"/>
        <v>1.0700000000000001E-2</v>
      </c>
      <c r="F30" s="90">
        <v>0</v>
      </c>
      <c r="G30" s="88">
        <f t="shared" si="7"/>
        <v>0</v>
      </c>
      <c r="H30" s="85">
        <v>0</v>
      </c>
      <c r="I30" s="86">
        <f t="shared" si="0"/>
        <v>0</v>
      </c>
      <c r="J30" s="85">
        <v>0</v>
      </c>
      <c r="K30" s="86">
        <f t="shared" si="8"/>
        <v>0</v>
      </c>
      <c r="N30" s="84">
        <v>1.07</v>
      </c>
      <c r="O30" s="84">
        <v>0</v>
      </c>
      <c r="P30" s="89">
        <v>0</v>
      </c>
      <c r="Q30" s="89">
        <v>0</v>
      </c>
    </row>
    <row r="31" spans="1:17" ht="20" customHeight="1">
      <c r="A31" s="26"/>
      <c r="B31" s="174" t="s">
        <v>372</v>
      </c>
      <c r="C31" s="174"/>
      <c r="D31" s="87">
        <v>13002</v>
      </c>
      <c r="E31" s="88">
        <f t="shared" si="6"/>
        <v>6.9999999999999993E-3</v>
      </c>
      <c r="F31" s="90">
        <v>0</v>
      </c>
      <c r="G31" s="88">
        <f t="shared" si="7"/>
        <v>0</v>
      </c>
      <c r="H31" s="85">
        <v>0</v>
      </c>
      <c r="I31" s="86">
        <f t="shared" si="0"/>
        <v>0</v>
      </c>
      <c r="J31" s="85">
        <v>0</v>
      </c>
      <c r="K31" s="86">
        <f t="shared" si="8"/>
        <v>0</v>
      </c>
      <c r="N31" s="84">
        <v>0.7</v>
      </c>
      <c r="O31" s="84">
        <v>0</v>
      </c>
      <c r="P31" s="89">
        <v>0</v>
      </c>
      <c r="Q31" s="89">
        <v>0</v>
      </c>
    </row>
    <row r="32" spans="1:17" ht="40" customHeight="1">
      <c r="A32" s="26"/>
      <c r="B32" s="174" t="s">
        <v>373</v>
      </c>
      <c r="C32" s="174"/>
      <c r="D32" s="87">
        <v>9734</v>
      </c>
      <c r="E32" s="88">
        <f>N32/100</f>
        <v>5.1999999999999998E-3</v>
      </c>
      <c r="F32" s="90">
        <v>0</v>
      </c>
      <c r="G32" s="88">
        <f>O32/100</f>
        <v>0</v>
      </c>
      <c r="H32" s="85">
        <v>0</v>
      </c>
      <c r="I32" s="86">
        <f t="shared" si="0"/>
        <v>0</v>
      </c>
      <c r="J32" s="85">
        <v>0</v>
      </c>
      <c r="K32" s="86">
        <f t="shared" si="8"/>
        <v>0</v>
      </c>
      <c r="N32" s="84">
        <v>0.52</v>
      </c>
      <c r="O32" s="84">
        <v>0</v>
      </c>
      <c r="P32" s="89">
        <v>0</v>
      </c>
      <c r="Q32" s="89">
        <v>0</v>
      </c>
    </row>
    <row r="33" spans="1:17" ht="20" customHeight="1">
      <c r="A33" s="26"/>
      <c r="B33" s="174" t="s">
        <v>250</v>
      </c>
      <c r="C33" s="174"/>
      <c r="D33" s="87">
        <v>7760</v>
      </c>
      <c r="E33" s="88"/>
      <c r="F33" s="90">
        <v>0</v>
      </c>
      <c r="G33" s="88"/>
      <c r="H33" s="85">
        <v>0</v>
      </c>
      <c r="I33" s="86">
        <f t="shared" si="0"/>
        <v>0</v>
      </c>
      <c r="J33" s="85">
        <v>0</v>
      </c>
      <c r="K33" s="86">
        <f t="shared" si="8"/>
        <v>0</v>
      </c>
      <c r="N33" s="84">
        <v>0.42</v>
      </c>
      <c r="O33" s="84">
        <v>0</v>
      </c>
      <c r="P33" s="89">
        <v>0</v>
      </c>
      <c r="Q33" s="89">
        <v>0</v>
      </c>
    </row>
    <row r="34" spans="1:17" ht="20" customHeight="1">
      <c r="A34" s="26"/>
      <c r="B34" s="174" t="s">
        <v>374</v>
      </c>
      <c r="C34" s="174"/>
      <c r="D34" s="87">
        <v>4827</v>
      </c>
      <c r="E34" s="88">
        <f t="shared" ref="E34:E36" si="9">N34/100</f>
        <v>2.5999999999999999E-3</v>
      </c>
      <c r="F34" s="90">
        <v>0</v>
      </c>
      <c r="G34" s="88">
        <f t="shared" ref="G34:G36" si="10">O34/100</f>
        <v>0</v>
      </c>
      <c r="H34" s="85">
        <v>0</v>
      </c>
      <c r="I34" s="86">
        <f t="shared" si="0"/>
        <v>0</v>
      </c>
      <c r="J34" s="85">
        <v>0</v>
      </c>
      <c r="K34" s="86">
        <f t="shared" si="8"/>
        <v>0</v>
      </c>
      <c r="N34" s="84">
        <v>0.26</v>
      </c>
      <c r="O34" s="84">
        <v>0</v>
      </c>
      <c r="P34" s="89">
        <v>0</v>
      </c>
      <c r="Q34" s="89">
        <v>0</v>
      </c>
    </row>
    <row r="35" spans="1:17" ht="20" customHeight="1">
      <c r="A35" s="26"/>
      <c r="B35" s="174" t="s">
        <v>251</v>
      </c>
      <c r="C35" s="174"/>
      <c r="D35" s="87">
        <v>4161</v>
      </c>
      <c r="E35" s="88">
        <f t="shared" si="9"/>
        <v>2.2000000000000001E-3</v>
      </c>
      <c r="F35" s="90">
        <v>0</v>
      </c>
      <c r="G35" s="88">
        <f t="shared" si="10"/>
        <v>0</v>
      </c>
      <c r="H35" s="85">
        <v>0</v>
      </c>
      <c r="I35" s="86">
        <f t="shared" si="0"/>
        <v>0</v>
      </c>
      <c r="J35" s="85">
        <v>0</v>
      </c>
      <c r="K35" s="86">
        <f t="shared" si="8"/>
        <v>0</v>
      </c>
      <c r="N35" s="84">
        <v>0.22</v>
      </c>
      <c r="O35" s="84">
        <v>0</v>
      </c>
      <c r="P35" s="89">
        <v>0</v>
      </c>
      <c r="Q35" s="89">
        <v>0</v>
      </c>
    </row>
    <row r="36" spans="1:17" ht="20" customHeight="1">
      <c r="A36" s="26"/>
      <c r="B36" s="174" t="s">
        <v>375</v>
      </c>
      <c r="C36" s="174"/>
      <c r="D36" s="87">
        <v>1904</v>
      </c>
      <c r="E36" s="88">
        <f t="shared" si="9"/>
        <v>1E-3</v>
      </c>
      <c r="F36" s="90">
        <v>0</v>
      </c>
      <c r="G36" s="88">
        <f t="shared" si="10"/>
        <v>0</v>
      </c>
      <c r="H36" s="85">
        <v>0</v>
      </c>
      <c r="I36" s="86">
        <f t="shared" si="0"/>
        <v>0</v>
      </c>
      <c r="J36" s="85">
        <v>0</v>
      </c>
      <c r="K36" s="86">
        <f t="shared" si="8"/>
        <v>0</v>
      </c>
      <c r="N36" s="84">
        <v>0.1</v>
      </c>
      <c r="O36" s="84">
        <v>0</v>
      </c>
      <c r="P36" s="89">
        <v>0</v>
      </c>
      <c r="Q36" s="89">
        <v>0</v>
      </c>
    </row>
    <row r="37" spans="1:17" ht="20" customHeight="1">
      <c r="A37" s="26"/>
      <c r="B37" s="191" t="s">
        <v>376</v>
      </c>
      <c r="C37" s="192"/>
      <c r="D37" s="87"/>
      <c r="E37" s="88"/>
      <c r="F37" s="90"/>
      <c r="G37" s="88"/>
      <c r="H37" s="85">
        <v>0</v>
      </c>
      <c r="I37" s="86">
        <f t="shared" si="0"/>
        <v>0</v>
      </c>
      <c r="J37" s="85">
        <v>0</v>
      </c>
      <c r="K37" s="86">
        <f t="shared" si="8"/>
        <v>0</v>
      </c>
      <c r="N37" s="84"/>
      <c r="O37" s="84"/>
      <c r="P37" s="89">
        <v>0</v>
      </c>
      <c r="Q37" s="89">
        <v>0</v>
      </c>
    </row>
    <row r="38" spans="1:17" ht="20" customHeight="1">
      <c r="A38" s="26"/>
      <c r="B38" s="174" t="s">
        <v>252</v>
      </c>
      <c r="C38" s="174"/>
      <c r="D38" s="87"/>
      <c r="E38" s="43"/>
      <c r="F38" s="90"/>
      <c r="G38" s="43"/>
      <c r="H38" s="85">
        <v>0</v>
      </c>
      <c r="I38" s="86">
        <f t="shared" si="0"/>
        <v>0</v>
      </c>
      <c r="J38" s="85">
        <v>0</v>
      </c>
      <c r="K38" s="86">
        <f t="shared" si="8"/>
        <v>0</v>
      </c>
      <c r="N38" s="84"/>
      <c r="O38" s="84"/>
      <c r="P38" s="89">
        <v>0</v>
      </c>
      <c r="Q38" s="89">
        <v>0</v>
      </c>
    </row>
    <row r="39" spans="1:17" ht="20" customHeight="1">
      <c r="A39" s="26"/>
      <c r="B39" s="174" t="s">
        <v>253</v>
      </c>
      <c r="C39" s="174"/>
      <c r="D39" s="87"/>
      <c r="E39" s="43"/>
      <c r="F39" s="90"/>
      <c r="G39" s="43"/>
      <c r="H39" s="85">
        <v>0</v>
      </c>
      <c r="I39" s="86">
        <f t="shared" si="0"/>
        <v>0</v>
      </c>
      <c r="J39" s="85">
        <v>0</v>
      </c>
      <c r="K39" s="86">
        <f t="shared" si="8"/>
        <v>0</v>
      </c>
      <c r="N39" s="84"/>
      <c r="O39" s="84"/>
      <c r="P39" s="89">
        <v>0</v>
      </c>
      <c r="Q39" s="89">
        <v>0</v>
      </c>
    </row>
    <row r="40" spans="1:17" ht="20" customHeight="1">
      <c r="A40" s="26"/>
      <c r="B40" s="174" t="s">
        <v>254</v>
      </c>
      <c r="C40" s="174"/>
      <c r="D40" s="87"/>
      <c r="E40" s="43"/>
      <c r="F40" s="90"/>
      <c r="G40" s="43"/>
      <c r="H40" s="85">
        <v>1</v>
      </c>
      <c r="I40" s="86">
        <f t="shared" si="0"/>
        <v>1.41E-2</v>
      </c>
      <c r="J40" s="85">
        <v>1</v>
      </c>
      <c r="K40" s="86">
        <f t="shared" si="8"/>
        <v>7.0999999999999995E-3</v>
      </c>
      <c r="N40" s="84"/>
      <c r="O40" s="84"/>
      <c r="P40" s="89">
        <v>1.41</v>
      </c>
      <c r="Q40" s="89">
        <v>0.71</v>
      </c>
    </row>
    <row r="41" spans="1:17" ht="20" customHeight="1">
      <c r="A41" s="26"/>
      <c r="B41" s="174" t="s">
        <v>234</v>
      </c>
      <c r="C41" s="174"/>
      <c r="D41" s="87">
        <v>1858586</v>
      </c>
      <c r="E41" s="43"/>
      <c r="F41" s="90">
        <v>70</v>
      </c>
      <c r="G41" s="43"/>
      <c r="H41" s="85">
        <v>71</v>
      </c>
      <c r="I41" s="41"/>
      <c r="J41" s="85">
        <v>141</v>
      </c>
      <c r="K41" s="41"/>
      <c r="N41" s="84"/>
      <c r="O41" s="84"/>
    </row>
    <row r="42" spans="1:17" ht="38" customHeight="1">
      <c r="A42" s="26"/>
      <c r="B42" s="190" t="s">
        <v>377</v>
      </c>
      <c r="C42" s="190"/>
      <c r="D42" s="190"/>
      <c r="E42" s="190"/>
      <c r="F42" s="190"/>
      <c r="G42" s="190"/>
      <c r="H42" s="190"/>
      <c r="I42" s="190"/>
      <c r="J42" s="190"/>
      <c r="K42" s="190"/>
      <c r="N42" s="24"/>
      <c r="O42" s="24"/>
      <c r="P42" s="24"/>
      <c r="Q42" s="24"/>
    </row>
    <row r="43" spans="1:17" ht="20" customHeight="1">
      <c r="A43" s="26"/>
      <c r="B43" s="27"/>
      <c r="C43" s="26"/>
      <c r="D43" s="95"/>
      <c r="E43" s="95"/>
      <c r="F43" s="95"/>
      <c r="G43" s="95"/>
      <c r="N43" s="95"/>
      <c r="O43" s="95"/>
    </row>
    <row r="44" spans="1:17" ht="20" customHeight="1">
      <c r="A44" s="26"/>
      <c r="B44" s="27"/>
      <c r="C44" s="26"/>
      <c r="D44" s="95"/>
      <c r="E44" s="95"/>
      <c r="F44" s="95"/>
      <c r="G44" s="95"/>
      <c r="N44" s="95"/>
      <c r="O44" s="95"/>
    </row>
    <row r="45" spans="1:17" ht="20" customHeight="1">
      <c r="A45" s="186" t="s">
        <v>661</v>
      </c>
      <c r="B45" s="186"/>
      <c r="C45" s="186"/>
      <c r="D45" s="186"/>
      <c r="E45" s="186"/>
      <c r="F45" s="186"/>
      <c r="G45" s="186"/>
      <c r="N45" s="24"/>
      <c r="O45" s="24"/>
    </row>
    <row r="46" spans="1:17" ht="20" customHeight="1">
      <c r="A46" s="92"/>
      <c r="B46" s="92"/>
      <c r="C46" s="92"/>
      <c r="D46" s="92"/>
      <c r="E46" s="92"/>
      <c r="F46" s="92"/>
      <c r="G46" s="92"/>
      <c r="N46" s="24"/>
      <c r="O46" s="24"/>
    </row>
    <row r="47" spans="1:17" ht="20" customHeight="1">
      <c r="A47" s="95"/>
      <c r="B47" s="95"/>
      <c r="C47" s="171"/>
      <c r="D47" s="194" t="s">
        <v>336</v>
      </c>
      <c r="E47" s="194"/>
      <c r="F47" s="29" t="s">
        <v>337</v>
      </c>
      <c r="G47" s="95"/>
      <c r="N47" s="24"/>
      <c r="O47" s="95"/>
    </row>
    <row r="48" spans="1:17" ht="20" customHeight="1">
      <c r="A48" s="95"/>
      <c r="B48" s="95"/>
      <c r="C48" s="171"/>
      <c r="D48" s="30" t="s">
        <v>334</v>
      </c>
      <c r="E48" s="91" t="s">
        <v>335</v>
      </c>
      <c r="F48" s="91" t="s">
        <v>335</v>
      </c>
      <c r="G48" s="95"/>
      <c r="N48" s="31"/>
      <c r="O48" s="95"/>
    </row>
    <row r="49" spans="1:17" ht="20" customHeight="1">
      <c r="A49" s="26"/>
      <c r="B49" s="27"/>
      <c r="C49" s="32" t="s">
        <v>226</v>
      </c>
      <c r="D49" s="90">
        <v>2597530</v>
      </c>
      <c r="E49" s="90">
        <v>2595794</v>
      </c>
      <c r="F49" s="90">
        <v>2401557</v>
      </c>
      <c r="G49" s="44"/>
      <c r="H49" s="44"/>
      <c r="I49" s="44"/>
      <c r="J49" s="44"/>
      <c r="K49" s="44"/>
      <c r="N49" s="95"/>
      <c r="O49" s="44"/>
      <c r="P49" s="44"/>
      <c r="Q49" s="44"/>
    </row>
    <row r="50" spans="1:17" ht="20" customHeight="1">
      <c r="A50" s="26"/>
      <c r="B50" s="27"/>
      <c r="C50" s="32" t="s">
        <v>227</v>
      </c>
      <c r="D50" s="90"/>
      <c r="E50" s="90"/>
      <c r="F50" s="90"/>
      <c r="G50" s="44"/>
      <c r="H50" s="44"/>
      <c r="I50" s="44"/>
      <c r="J50" s="44"/>
      <c r="K50" s="44"/>
      <c r="N50" s="95"/>
      <c r="O50" s="44"/>
      <c r="P50" s="44"/>
      <c r="Q50" s="44"/>
    </row>
    <row r="51" spans="1:17" ht="20" customHeight="1">
      <c r="A51" s="45"/>
      <c r="B51" s="27"/>
      <c r="C51" s="32" t="s">
        <v>228</v>
      </c>
      <c r="D51" s="46">
        <v>1374673</v>
      </c>
      <c r="E51" s="90">
        <v>1373089</v>
      </c>
      <c r="F51" s="90">
        <v>1002597</v>
      </c>
      <c r="G51" s="44"/>
      <c r="H51" s="44"/>
      <c r="I51" s="44"/>
      <c r="J51" s="44"/>
      <c r="K51" s="44"/>
      <c r="N51" s="95"/>
      <c r="O51" s="44"/>
      <c r="P51" s="44"/>
      <c r="Q51" s="44"/>
    </row>
    <row r="52" spans="1:17" ht="20" customHeight="1">
      <c r="A52" s="45"/>
      <c r="B52" s="27"/>
      <c r="C52" s="32" t="s">
        <v>229</v>
      </c>
      <c r="D52" s="37">
        <v>0.5292</v>
      </c>
      <c r="E52" s="88">
        <v>0.52900000000000003</v>
      </c>
      <c r="F52" s="88">
        <v>0.41749999999999998</v>
      </c>
      <c r="N52" s="39"/>
    </row>
    <row r="53" spans="1:17" ht="20" customHeight="1">
      <c r="A53" s="45"/>
      <c r="B53" s="27"/>
      <c r="C53" s="32" t="s">
        <v>230</v>
      </c>
      <c r="D53" s="90">
        <v>1306922</v>
      </c>
      <c r="E53" s="90">
        <v>1312485</v>
      </c>
      <c r="F53" s="90">
        <v>954823</v>
      </c>
      <c r="G53" s="95"/>
      <c r="H53" s="95"/>
      <c r="I53" s="95"/>
      <c r="J53" s="95"/>
      <c r="K53" s="95"/>
      <c r="L53" s="95"/>
      <c r="N53" s="95"/>
      <c r="O53" s="95"/>
      <c r="P53" s="95"/>
      <c r="Q53" s="95"/>
    </row>
    <row r="54" spans="1:17" ht="20" customHeight="1">
      <c r="A54" s="45"/>
      <c r="B54" s="27"/>
      <c r="C54" s="32" t="s">
        <v>361</v>
      </c>
      <c r="D54" s="88">
        <v>0.95069999999999999</v>
      </c>
      <c r="E54" s="88">
        <v>0.95589999999999997</v>
      </c>
      <c r="F54" s="88">
        <v>0.96230000000000004</v>
      </c>
      <c r="G54" s="83"/>
      <c r="H54" s="60"/>
      <c r="I54" s="60"/>
      <c r="J54" s="60"/>
      <c r="K54" s="60"/>
      <c r="L54" s="60"/>
      <c r="N54" s="95"/>
      <c r="O54" s="24"/>
      <c r="P54" s="24"/>
      <c r="Q54" s="24"/>
    </row>
    <row r="55" spans="1:17" ht="20" customHeight="1">
      <c r="A55" s="45"/>
      <c r="B55" s="27"/>
      <c r="C55" s="27"/>
      <c r="D55" s="95"/>
      <c r="E55" s="95"/>
      <c r="F55" s="95"/>
      <c r="G55" s="95"/>
      <c r="N55" s="95"/>
      <c r="O55" s="95"/>
    </row>
    <row r="56" spans="1:17" ht="20" customHeight="1">
      <c r="A56" s="26"/>
      <c r="B56" s="171" t="s">
        <v>231</v>
      </c>
      <c r="C56" s="171"/>
      <c r="D56" s="171" t="s">
        <v>232</v>
      </c>
      <c r="E56" s="171"/>
      <c r="F56" s="171"/>
      <c r="G56" s="171"/>
      <c r="H56" s="172" t="s">
        <v>233</v>
      </c>
      <c r="I56" s="172"/>
      <c r="J56" s="172" t="s">
        <v>234</v>
      </c>
      <c r="K56" s="172"/>
      <c r="N56" s="24"/>
      <c r="O56" s="24"/>
      <c r="P56" s="24"/>
      <c r="Q56" s="24"/>
    </row>
    <row r="57" spans="1:17" ht="20" customHeight="1">
      <c r="A57" s="26"/>
      <c r="B57" s="171"/>
      <c r="C57" s="171"/>
      <c r="D57" s="90" t="s">
        <v>235</v>
      </c>
      <c r="E57" s="90" t="s">
        <v>362</v>
      </c>
      <c r="F57" s="90" t="s">
        <v>236</v>
      </c>
      <c r="G57" s="90" t="s">
        <v>129</v>
      </c>
      <c r="H57" s="85" t="s">
        <v>363</v>
      </c>
      <c r="I57" s="41" t="s">
        <v>129</v>
      </c>
      <c r="J57" s="85" t="s">
        <v>236</v>
      </c>
      <c r="K57" s="41" t="s">
        <v>129</v>
      </c>
      <c r="N57" s="95" t="s">
        <v>362</v>
      </c>
      <c r="O57" s="95" t="s">
        <v>129</v>
      </c>
      <c r="P57" s="89" t="s">
        <v>129</v>
      </c>
      <c r="Q57" s="89" t="s">
        <v>129</v>
      </c>
    </row>
    <row r="58" spans="1:17" ht="20" customHeight="1">
      <c r="A58" s="26"/>
      <c r="B58" s="169" t="s">
        <v>519</v>
      </c>
      <c r="C58" s="169"/>
      <c r="D58" s="87">
        <v>409585</v>
      </c>
      <c r="E58" s="88">
        <f t="shared" ref="E58:E67" si="11">N58/100</f>
        <v>0.29799999999999999</v>
      </c>
      <c r="F58" s="90">
        <v>33</v>
      </c>
      <c r="G58" s="88">
        <f t="shared" ref="G58:G82" si="12">O58/100</f>
        <v>0.47139999999999999</v>
      </c>
      <c r="H58" s="85">
        <v>37</v>
      </c>
      <c r="I58" s="86">
        <f t="shared" ref="I58:I86" si="13">P58/100</f>
        <v>0.52110000000000001</v>
      </c>
      <c r="J58" s="85">
        <v>70</v>
      </c>
      <c r="K58" s="86">
        <f t="shared" ref="K58:K86" si="14">Q58/100</f>
        <v>0.4965</v>
      </c>
      <c r="N58" s="84">
        <v>29.8</v>
      </c>
      <c r="O58" s="84">
        <v>47.14</v>
      </c>
      <c r="P58" s="89">
        <v>52.11</v>
      </c>
      <c r="Q58" s="89">
        <v>49.65</v>
      </c>
    </row>
    <row r="59" spans="1:17" ht="20" customHeight="1">
      <c r="A59" s="26"/>
      <c r="B59" s="169" t="s">
        <v>239</v>
      </c>
      <c r="C59" s="169"/>
      <c r="D59" s="87">
        <v>136259</v>
      </c>
      <c r="E59" s="88">
        <f t="shared" si="11"/>
        <v>9.9100000000000008E-2</v>
      </c>
      <c r="F59" s="90">
        <v>11</v>
      </c>
      <c r="G59" s="88">
        <f t="shared" si="12"/>
        <v>0.15710000000000002</v>
      </c>
      <c r="H59" s="85">
        <v>5</v>
      </c>
      <c r="I59" s="86">
        <f t="shared" si="13"/>
        <v>7.0400000000000004E-2</v>
      </c>
      <c r="J59" s="85">
        <v>16</v>
      </c>
      <c r="K59" s="86">
        <f t="shared" si="14"/>
        <v>0.11349999999999999</v>
      </c>
      <c r="N59" s="84">
        <v>9.91</v>
      </c>
      <c r="O59" s="84">
        <v>15.71</v>
      </c>
      <c r="P59" s="89">
        <v>7.04</v>
      </c>
      <c r="Q59" s="89">
        <v>11.35</v>
      </c>
    </row>
    <row r="60" spans="1:17" ht="20" customHeight="1">
      <c r="A60" s="26"/>
      <c r="B60" s="169" t="s">
        <v>237</v>
      </c>
      <c r="C60" s="169"/>
      <c r="D60" s="87">
        <v>113333</v>
      </c>
      <c r="E60" s="88">
        <f t="shared" si="11"/>
        <v>8.2400000000000001E-2</v>
      </c>
      <c r="F60" s="90">
        <v>9</v>
      </c>
      <c r="G60" s="88">
        <f t="shared" si="12"/>
        <v>0.12859999999999999</v>
      </c>
      <c r="H60" s="85">
        <v>4</v>
      </c>
      <c r="I60" s="86">
        <f t="shared" si="13"/>
        <v>5.6299999999999996E-2</v>
      </c>
      <c r="J60" s="85">
        <v>13</v>
      </c>
      <c r="K60" s="86">
        <f t="shared" si="14"/>
        <v>9.2200000000000004E-2</v>
      </c>
      <c r="N60" s="84">
        <v>8.24</v>
      </c>
      <c r="O60" s="84">
        <v>12.86</v>
      </c>
      <c r="P60" s="89">
        <v>5.63</v>
      </c>
      <c r="Q60" s="89">
        <v>9.2200000000000006</v>
      </c>
    </row>
    <row r="61" spans="1:17" ht="20" customHeight="1">
      <c r="A61" s="26"/>
      <c r="B61" s="169" t="s">
        <v>255</v>
      </c>
      <c r="C61" s="169"/>
      <c r="D61" s="87">
        <v>130837</v>
      </c>
      <c r="E61" s="88">
        <f t="shared" si="11"/>
        <v>9.5199999999999993E-2</v>
      </c>
      <c r="F61" s="90">
        <v>10</v>
      </c>
      <c r="G61" s="88">
        <f t="shared" si="12"/>
        <v>0.1429</v>
      </c>
      <c r="H61" s="85">
        <v>3</v>
      </c>
      <c r="I61" s="86">
        <f t="shared" si="13"/>
        <v>4.2300000000000004E-2</v>
      </c>
      <c r="J61" s="85">
        <v>13</v>
      </c>
      <c r="K61" s="86">
        <f t="shared" si="14"/>
        <v>9.2200000000000004E-2</v>
      </c>
      <c r="N61" s="84">
        <v>9.52</v>
      </c>
      <c r="O61" s="84">
        <v>14.29</v>
      </c>
      <c r="P61" s="89">
        <v>4.2300000000000004</v>
      </c>
      <c r="Q61" s="89">
        <v>9.2200000000000006</v>
      </c>
    </row>
    <row r="62" spans="1:17" ht="20" customHeight="1">
      <c r="A62" s="26"/>
      <c r="B62" s="169" t="s">
        <v>242</v>
      </c>
      <c r="C62" s="169"/>
      <c r="D62" s="87">
        <v>90756</v>
      </c>
      <c r="E62" s="88">
        <f t="shared" si="11"/>
        <v>6.6000000000000003E-2</v>
      </c>
      <c r="F62" s="90">
        <v>7</v>
      </c>
      <c r="G62" s="88">
        <f t="shared" si="12"/>
        <v>0.1</v>
      </c>
      <c r="H62" s="85">
        <v>5</v>
      </c>
      <c r="I62" s="86">
        <f t="shared" si="13"/>
        <v>7.0400000000000004E-2</v>
      </c>
      <c r="J62" s="85">
        <v>12</v>
      </c>
      <c r="K62" s="86">
        <f t="shared" si="14"/>
        <v>8.5099999999999995E-2</v>
      </c>
      <c r="N62" s="84">
        <v>6.6</v>
      </c>
      <c r="O62" s="84">
        <v>10</v>
      </c>
      <c r="P62" s="89">
        <v>7.04</v>
      </c>
      <c r="Q62" s="89">
        <v>8.51</v>
      </c>
    </row>
    <row r="63" spans="1:17" ht="20" customHeight="1">
      <c r="A63" s="26"/>
      <c r="B63" s="169" t="s">
        <v>379</v>
      </c>
      <c r="C63" s="169"/>
      <c r="D63" s="87">
        <v>52423</v>
      </c>
      <c r="E63" s="88">
        <f t="shared" si="11"/>
        <v>3.8100000000000002E-2</v>
      </c>
      <c r="F63" s="90">
        <v>0</v>
      </c>
      <c r="G63" s="88">
        <f t="shared" si="12"/>
        <v>0</v>
      </c>
      <c r="H63" s="85">
        <v>1</v>
      </c>
      <c r="I63" s="86">
        <f t="shared" si="13"/>
        <v>1.41E-2</v>
      </c>
      <c r="J63" s="85">
        <v>1</v>
      </c>
      <c r="K63" s="86">
        <f t="shared" si="14"/>
        <v>7.0999999999999995E-3</v>
      </c>
      <c r="N63" s="84">
        <v>3.81</v>
      </c>
      <c r="O63" s="84">
        <v>0</v>
      </c>
      <c r="P63" s="89">
        <v>1.41</v>
      </c>
      <c r="Q63" s="89">
        <v>0.71</v>
      </c>
    </row>
    <row r="64" spans="1:17" ht="20" customHeight="1">
      <c r="A64" s="26"/>
      <c r="B64" s="169" t="s">
        <v>256</v>
      </c>
      <c r="C64" s="169"/>
      <c r="D64" s="87">
        <v>50494</v>
      </c>
      <c r="E64" s="88">
        <f t="shared" si="11"/>
        <v>3.6699999999999997E-2</v>
      </c>
      <c r="F64" s="90">
        <v>0</v>
      </c>
      <c r="G64" s="88">
        <f t="shared" si="12"/>
        <v>0</v>
      </c>
      <c r="H64" s="85">
        <v>1</v>
      </c>
      <c r="I64" s="86">
        <f t="shared" si="13"/>
        <v>1.41E-2</v>
      </c>
      <c r="J64" s="85">
        <v>1</v>
      </c>
      <c r="K64" s="86">
        <f t="shared" si="14"/>
        <v>7.0999999999999995E-3</v>
      </c>
      <c r="N64" s="84">
        <v>3.67</v>
      </c>
      <c r="O64" s="84">
        <v>0</v>
      </c>
      <c r="P64" s="89">
        <v>1.41</v>
      </c>
      <c r="Q64" s="89">
        <v>0.71</v>
      </c>
    </row>
    <row r="65" spans="1:17" ht="20" customHeight="1">
      <c r="A65" s="26"/>
      <c r="B65" s="169" t="s">
        <v>257</v>
      </c>
      <c r="C65" s="169"/>
      <c r="D65" s="87">
        <v>42346</v>
      </c>
      <c r="E65" s="88">
        <f t="shared" si="11"/>
        <v>3.0800000000000001E-2</v>
      </c>
      <c r="F65" s="90">
        <v>0</v>
      </c>
      <c r="G65" s="88">
        <f t="shared" si="12"/>
        <v>0</v>
      </c>
      <c r="H65" s="85">
        <v>1</v>
      </c>
      <c r="I65" s="86">
        <f t="shared" si="13"/>
        <v>1.41E-2</v>
      </c>
      <c r="J65" s="85">
        <v>1</v>
      </c>
      <c r="K65" s="86">
        <f t="shared" si="14"/>
        <v>7.0999999999999995E-3</v>
      </c>
      <c r="N65" s="84">
        <v>3.08</v>
      </c>
      <c r="O65" s="84">
        <v>0</v>
      </c>
      <c r="P65" s="89">
        <v>1.41</v>
      </c>
      <c r="Q65" s="89">
        <v>0.71</v>
      </c>
    </row>
    <row r="66" spans="1:17" ht="20" customHeight="1">
      <c r="A66" s="26"/>
      <c r="B66" s="169" t="s">
        <v>258</v>
      </c>
      <c r="C66" s="169"/>
      <c r="D66" s="87">
        <v>40941</v>
      </c>
      <c r="E66" s="88">
        <f t="shared" si="11"/>
        <v>2.98E-2</v>
      </c>
      <c r="F66" s="90">
        <v>0</v>
      </c>
      <c r="G66" s="88">
        <f t="shared" si="12"/>
        <v>0</v>
      </c>
      <c r="H66" s="85">
        <v>3</v>
      </c>
      <c r="I66" s="86">
        <f t="shared" si="13"/>
        <v>4.2300000000000004E-2</v>
      </c>
      <c r="J66" s="85">
        <v>3</v>
      </c>
      <c r="K66" s="86">
        <f t="shared" si="14"/>
        <v>2.1299999999999999E-2</v>
      </c>
      <c r="N66" s="84">
        <v>2.98</v>
      </c>
      <c r="O66" s="84">
        <v>0</v>
      </c>
      <c r="P66" s="89">
        <v>4.2300000000000004</v>
      </c>
      <c r="Q66" s="89">
        <v>2.13</v>
      </c>
    </row>
    <row r="67" spans="1:17" ht="20" customHeight="1">
      <c r="A67" s="26"/>
      <c r="B67" s="169" t="s">
        <v>380</v>
      </c>
      <c r="C67" s="169"/>
      <c r="D67" s="87">
        <v>33389</v>
      </c>
      <c r="E67" s="88">
        <f t="shared" si="11"/>
        <v>2.4300000000000002E-2</v>
      </c>
      <c r="F67" s="90">
        <v>0</v>
      </c>
      <c r="G67" s="88">
        <f t="shared" si="12"/>
        <v>0</v>
      </c>
      <c r="H67" s="85">
        <v>1</v>
      </c>
      <c r="I67" s="86">
        <f t="shared" si="13"/>
        <v>1.41E-2</v>
      </c>
      <c r="J67" s="85">
        <v>1</v>
      </c>
      <c r="K67" s="86">
        <f t="shared" si="14"/>
        <v>7.0999999999999995E-3</v>
      </c>
      <c r="N67" s="84">
        <v>2.4300000000000002</v>
      </c>
      <c r="O67" s="84">
        <v>0</v>
      </c>
      <c r="P67" s="89">
        <v>1.41</v>
      </c>
      <c r="Q67" s="89">
        <v>0.71</v>
      </c>
    </row>
    <row r="68" spans="1:17" ht="20" customHeight="1">
      <c r="A68" s="26"/>
      <c r="B68" s="171" t="s">
        <v>260</v>
      </c>
      <c r="C68" s="96" t="s">
        <v>246</v>
      </c>
      <c r="D68" s="175">
        <v>28744</v>
      </c>
      <c r="E68" s="170">
        <f t="shared" ref="E68:E82" si="15">N68/100</f>
        <v>2.0899999999999998E-2</v>
      </c>
      <c r="F68" s="171">
        <v>0</v>
      </c>
      <c r="G68" s="88">
        <f t="shared" si="12"/>
        <v>0</v>
      </c>
      <c r="H68" s="85">
        <v>1</v>
      </c>
      <c r="I68" s="86">
        <f t="shared" si="13"/>
        <v>1.41E-2</v>
      </c>
      <c r="J68" s="172">
        <v>3</v>
      </c>
      <c r="K68" s="173">
        <f t="shared" si="14"/>
        <v>2.1299999999999999E-2</v>
      </c>
      <c r="N68" s="201">
        <v>2.09</v>
      </c>
      <c r="O68" s="84">
        <v>0</v>
      </c>
      <c r="P68" s="89">
        <v>1.41</v>
      </c>
      <c r="Q68" s="200">
        <v>2.13</v>
      </c>
    </row>
    <row r="69" spans="1:17" ht="20" customHeight="1">
      <c r="A69" s="26"/>
      <c r="B69" s="171"/>
      <c r="C69" s="96" t="s">
        <v>241</v>
      </c>
      <c r="D69" s="175"/>
      <c r="E69" s="170">
        <f t="shared" si="15"/>
        <v>0</v>
      </c>
      <c r="F69" s="171"/>
      <c r="G69" s="88">
        <f t="shared" si="12"/>
        <v>0</v>
      </c>
      <c r="H69" s="85">
        <v>2</v>
      </c>
      <c r="I69" s="86">
        <f t="shared" si="13"/>
        <v>2.8199999999999999E-2</v>
      </c>
      <c r="J69" s="172"/>
      <c r="K69" s="173">
        <f t="shared" si="14"/>
        <v>0</v>
      </c>
      <c r="N69" s="201"/>
      <c r="O69" s="84">
        <v>0</v>
      </c>
      <c r="P69" s="89">
        <v>2.82</v>
      </c>
      <c r="Q69" s="200"/>
    </row>
    <row r="70" spans="1:17" ht="20" customHeight="1">
      <c r="A70" s="26"/>
      <c r="B70" s="169" t="s">
        <v>248</v>
      </c>
      <c r="C70" s="169"/>
      <c r="D70" s="87">
        <v>25279</v>
      </c>
      <c r="E70" s="88">
        <f t="shared" si="15"/>
        <v>1.84E-2</v>
      </c>
      <c r="F70" s="90">
        <v>0</v>
      </c>
      <c r="G70" s="88">
        <f t="shared" si="12"/>
        <v>0</v>
      </c>
      <c r="H70" s="85">
        <v>1</v>
      </c>
      <c r="I70" s="86">
        <f t="shared" si="13"/>
        <v>1.41E-2</v>
      </c>
      <c r="J70" s="85">
        <v>1</v>
      </c>
      <c r="K70" s="86">
        <f t="shared" si="14"/>
        <v>7.0999999999999995E-3</v>
      </c>
      <c r="N70" s="84">
        <v>1.84</v>
      </c>
      <c r="O70" s="84">
        <v>0</v>
      </c>
      <c r="P70" s="89">
        <v>1.41</v>
      </c>
      <c r="Q70" s="89">
        <v>0.71</v>
      </c>
    </row>
    <row r="71" spans="1:17" ht="20" customHeight="1">
      <c r="A71" s="26"/>
      <c r="B71" s="169" t="s">
        <v>261</v>
      </c>
      <c r="C71" s="169"/>
      <c r="D71" s="87">
        <v>22826</v>
      </c>
      <c r="E71" s="88">
        <f t="shared" si="15"/>
        <v>1.66E-2</v>
      </c>
      <c r="F71" s="90">
        <v>0</v>
      </c>
      <c r="G71" s="88">
        <f t="shared" si="12"/>
        <v>0</v>
      </c>
      <c r="H71" s="85">
        <v>1</v>
      </c>
      <c r="I71" s="86">
        <f t="shared" si="13"/>
        <v>1.41E-2</v>
      </c>
      <c r="J71" s="85">
        <v>1</v>
      </c>
      <c r="K71" s="86">
        <f t="shared" si="14"/>
        <v>7.0999999999999995E-3</v>
      </c>
      <c r="N71" s="84">
        <v>1.66</v>
      </c>
      <c r="O71" s="84">
        <v>0</v>
      </c>
      <c r="P71" s="89">
        <v>1.41</v>
      </c>
      <c r="Q71" s="89">
        <v>0.71</v>
      </c>
    </row>
    <row r="72" spans="1:17" ht="20" customHeight="1">
      <c r="A72" s="26"/>
      <c r="B72" s="174" t="s">
        <v>262</v>
      </c>
      <c r="C72" s="174"/>
      <c r="D72" s="87">
        <v>22395</v>
      </c>
      <c r="E72" s="88">
        <f t="shared" si="15"/>
        <v>1.6299999999999999E-2</v>
      </c>
      <c r="F72" s="90">
        <v>0</v>
      </c>
      <c r="G72" s="88">
        <f t="shared" si="12"/>
        <v>0</v>
      </c>
      <c r="H72" s="85">
        <v>0</v>
      </c>
      <c r="I72" s="86">
        <f t="shared" si="13"/>
        <v>0</v>
      </c>
      <c r="J72" s="85">
        <v>0</v>
      </c>
      <c r="K72" s="86">
        <f t="shared" si="14"/>
        <v>0</v>
      </c>
      <c r="N72" s="84">
        <v>1.63</v>
      </c>
      <c r="O72" s="84">
        <v>0</v>
      </c>
      <c r="P72" s="89">
        <v>0</v>
      </c>
      <c r="Q72" s="89">
        <v>0</v>
      </c>
    </row>
    <row r="73" spans="1:17" ht="20" customHeight="1">
      <c r="A73" s="26"/>
      <c r="B73" s="174" t="s">
        <v>240</v>
      </c>
      <c r="C73" s="174"/>
      <c r="D73" s="87">
        <v>20580</v>
      </c>
      <c r="E73" s="88">
        <f t="shared" si="15"/>
        <v>1.4999999999999999E-2</v>
      </c>
      <c r="F73" s="90">
        <v>0</v>
      </c>
      <c r="G73" s="88">
        <f t="shared" si="12"/>
        <v>0</v>
      </c>
      <c r="H73" s="85">
        <v>1</v>
      </c>
      <c r="I73" s="86">
        <f t="shared" si="13"/>
        <v>1.41E-2</v>
      </c>
      <c r="J73" s="85">
        <v>1</v>
      </c>
      <c r="K73" s="86">
        <f t="shared" si="14"/>
        <v>7.0999999999999995E-3</v>
      </c>
      <c r="N73" s="84">
        <v>1.5</v>
      </c>
      <c r="O73" s="84">
        <v>0</v>
      </c>
      <c r="P73" s="89">
        <v>1.41</v>
      </c>
      <c r="Q73" s="89">
        <v>0.71</v>
      </c>
    </row>
    <row r="74" spans="1:17" ht="20" customHeight="1">
      <c r="A74" s="26"/>
      <c r="B74" s="174" t="s">
        <v>250</v>
      </c>
      <c r="C74" s="174"/>
      <c r="D74" s="87">
        <v>20511</v>
      </c>
      <c r="E74" s="88">
        <f t="shared" si="15"/>
        <v>1.49E-2</v>
      </c>
      <c r="F74" s="90">
        <v>0</v>
      </c>
      <c r="G74" s="88">
        <f t="shared" si="12"/>
        <v>0</v>
      </c>
      <c r="H74" s="85">
        <v>0</v>
      </c>
      <c r="I74" s="86">
        <f t="shared" si="13"/>
        <v>0</v>
      </c>
      <c r="J74" s="85">
        <v>0</v>
      </c>
      <c r="K74" s="86">
        <f t="shared" si="14"/>
        <v>0</v>
      </c>
      <c r="N74" s="84">
        <v>1.49</v>
      </c>
      <c r="O74" s="84">
        <v>0</v>
      </c>
      <c r="P74" s="89">
        <v>0</v>
      </c>
      <c r="Q74" s="89">
        <v>0</v>
      </c>
    </row>
    <row r="75" spans="1:17" ht="20" customHeight="1">
      <c r="A75" s="26"/>
      <c r="B75" s="174" t="s">
        <v>263</v>
      </c>
      <c r="C75" s="174"/>
      <c r="D75" s="87">
        <v>16475</v>
      </c>
      <c r="E75" s="88">
        <f t="shared" si="15"/>
        <v>1.2E-2</v>
      </c>
      <c r="F75" s="90">
        <v>0</v>
      </c>
      <c r="G75" s="88">
        <f t="shared" si="12"/>
        <v>0</v>
      </c>
      <c r="H75" s="85">
        <v>0</v>
      </c>
      <c r="I75" s="86">
        <f t="shared" si="13"/>
        <v>0</v>
      </c>
      <c r="J75" s="85">
        <v>0</v>
      </c>
      <c r="K75" s="86">
        <f t="shared" si="14"/>
        <v>0</v>
      </c>
      <c r="N75" s="84">
        <v>1.2</v>
      </c>
      <c r="O75" s="84">
        <v>0</v>
      </c>
      <c r="P75" s="89">
        <v>0</v>
      </c>
      <c r="Q75" s="89">
        <v>0</v>
      </c>
    </row>
    <row r="76" spans="1:17" ht="20" customHeight="1">
      <c r="A76" s="26"/>
      <c r="B76" s="174" t="s">
        <v>249</v>
      </c>
      <c r="C76" s="174"/>
      <c r="D76" s="87">
        <v>12562</v>
      </c>
      <c r="E76" s="88">
        <f t="shared" si="15"/>
        <v>9.1000000000000004E-3</v>
      </c>
      <c r="F76" s="90">
        <v>0</v>
      </c>
      <c r="G76" s="88">
        <f t="shared" si="12"/>
        <v>0</v>
      </c>
      <c r="H76" s="85">
        <v>0</v>
      </c>
      <c r="I76" s="86">
        <f t="shared" si="13"/>
        <v>0</v>
      </c>
      <c r="J76" s="85">
        <v>0</v>
      </c>
      <c r="K76" s="86">
        <f t="shared" si="14"/>
        <v>0</v>
      </c>
      <c r="N76" s="84">
        <v>0.91</v>
      </c>
      <c r="O76" s="84">
        <v>0</v>
      </c>
      <c r="P76" s="89">
        <v>0</v>
      </c>
      <c r="Q76" s="89">
        <v>0</v>
      </c>
    </row>
    <row r="77" spans="1:17" ht="20" customHeight="1">
      <c r="A77" s="26"/>
      <c r="B77" s="174" t="s">
        <v>381</v>
      </c>
      <c r="C77" s="174"/>
      <c r="D77" s="87">
        <v>12234</v>
      </c>
      <c r="E77" s="88">
        <f t="shared" si="15"/>
        <v>8.8999999999999999E-3</v>
      </c>
      <c r="F77" s="90">
        <v>0</v>
      </c>
      <c r="G77" s="88">
        <f t="shared" si="12"/>
        <v>0</v>
      </c>
      <c r="H77" s="85">
        <v>0</v>
      </c>
      <c r="I77" s="86">
        <f t="shared" si="13"/>
        <v>0</v>
      </c>
      <c r="J77" s="85">
        <v>0</v>
      </c>
      <c r="K77" s="86">
        <f t="shared" si="14"/>
        <v>0</v>
      </c>
      <c r="N77" s="84">
        <v>0.89</v>
      </c>
      <c r="O77" s="84">
        <v>0</v>
      </c>
      <c r="P77" s="89">
        <v>0</v>
      </c>
      <c r="Q77" s="89">
        <v>0</v>
      </c>
    </row>
    <row r="78" spans="1:17" ht="20" customHeight="1">
      <c r="A78" s="26"/>
      <c r="B78" s="174" t="s">
        <v>382</v>
      </c>
      <c r="C78" s="174"/>
      <c r="D78" s="87">
        <v>9985</v>
      </c>
      <c r="E78" s="88">
        <f t="shared" si="15"/>
        <v>7.3000000000000001E-3</v>
      </c>
      <c r="F78" s="90">
        <v>0</v>
      </c>
      <c r="G78" s="88">
        <f t="shared" si="12"/>
        <v>0</v>
      </c>
      <c r="H78" s="85">
        <v>0</v>
      </c>
      <c r="I78" s="86">
        <f t="shared" si="13"/>
        <v>0</v>
      </c>
      <c r="J78" s="85">
        <v>0</v>
      </c>
      <c r="K78" s="86">
        <f t="shared" si="14"/>
        <v>0</v>
      </c>
      <c r="N78" s="84">
        <v>0.73</v>
      </c>
      <c r="O78" s="84">
        <v>0</v>
      </c>
      <c r="P78" s="89">
        <v>0</v>
      </c>
      <c r="Q78" s="89">
        <v>0</v>
      </c>
    </row>
    <row r="79" spans="1:17" ht="20" customHeight="1">
      <c r="A79" s="26"/>
      <c r="B79" s="174" t="s">
        <v>383</v>
      </c>
      <c r="C79" s="174"/>
      <c r="D79" s="87">
        <v>5063</v>
      </c>
      <c r="E79" s="88">
        <f t="shared" si="15"/>
        <v>3.7000000000000002E-3</v>
      </c>
      <c r="F79" s="90">
        <v>0</v>
      </c>
      <c r="G79" s="88">
        <f t="shared" si="12"/>
        <v>0</v>
      </c>
      <c r="H79" s="85">
        <v>0</v>
      </c>
      <c r="I79" s="86">
        <f t="shared" si="13"/>
        <v>0</v>
      </c>
      <c r="J79" s="85">
        <v>0</v>
      </c>
      <c r="K79" s="86">
        <f t="shared" si="14"/>
        <v>0</v>
      </c>
      <c r="N79" s="84">
        <v>0.37</v>
      </c>
      <c r="O79" s="84">
        <v>0</v>
      </c>
      <c r="P79" s="89">
        <v>0</v>
      </c>
      <c r="Q79" s="89">
        <v>0</v>
      </c>
    </row>
    <row r="80" spans="1:17" ht="20" customHeight="1">
      <c r="A80" s="26"/>
      <c r="B80" s="174" t="s">
        <v>384</v>
      </c>
      <c r="C80" s="174"/>
      <c r="D80" s="87">
        <v>3922</v>
      </c>
      <c r="E80" s="88">
        <f t="shared" si="15"/>
        <v>2.8999999999999998E-3</v>
      </c>
      <c r="F80" s="90">
        <v>0</v>
      </c>
      <c r="G80" s="88">
        <f t="shared" si="12"/>
        <v>0</v>
      </c>
      <c r="H80" s="85">
        <v>0</v>
      </c>
      <c r="I80" s="86">
        <f t="shared" si="13"/>
        <v>0</v>
      </c>
      <c r="J80" s="85">
        <v>0</v>
      </c>
      <c r="K80" s="86">
        <f t="shared" si="14"/>
        <v>0</v>
      </c>
      <c r="N80" s="84">
        <v>0.28999999999999998</v>
      </c>
      <c r="O80" s="84">
        <v>0</v>
      </c>
      <c r="P80" s="89">
        <v>0</v>
      </c>
      <c r="Q80" s="89">
        <v>0</v>
      </c>
    </row>
    <row r="81" spans="1:17" ht="20" customHeight="1">
      <c r="A81" s="26"/>
      <c r="B81" s="169" t="s">
        <v>265</v>
      </c>
      <c r="C81" s="169"/>
      <c r="D81" s="87">
        <v>3361</v>
      </c>
      <c r="E81" s="88">
        <f t="shared" si="15"/>
        <v>2.3999999999999998E-3</v>
      </c>
      <c r="F81" s="90">
        <v>0</v>
      </c>
      <c r="G81" s="88">
        <f t="shared" si="12"/>
        <v>0</v>
      </c>
      <c r="H81" s="85">
        <v>0</v>
      </c>
      <c r="I81" s="86">
        <f t="shared" si="13"/>
        <v>0</v>
      </c>
      <c r="J81" s="85">
        <v>0</v>
      </c>
      <c r="K81" s="86">
        <f t="shared" si="14"/>
        <v>0</v>
      </c>
      <c r="N81" s="84">
        <v>0.24</v>
      </c>
      <c r="O81" s="84">
        <v>0</v>
      </c>
      <c r="P81" s="89">
        <v>0</v>
      </c>
      <c r="Q81" s="89">
        <v>0</v>
      </c>
    </row>
    <row r="82" spans="1:17" ht="20" customHeight="1">
      <c r="A82" s="26"/>
      <c r="B82" s="174" t="s">
        <v>266</v>
      </c>
      <c r="C82" s="174"/>
      <c r="D82" s="87">
        <v>2622</v>
      </c>
      <c r="E82" s="88">
        <f t="shared" si="15"/>
        <v>1.9E-3</v>
      </c>
      <c r="F82" s="90">
        <v>0</v>
      </c>
      <c r="G82" s="88">
        <f t="shared" si="12"/>
        <v>0</v>
      </c>
      <c r="H82" s="85">
        <v>0</v>
      </c>
      <c r="I82" s="86">
        <f t="shared" si="13"/>
        <v>0</v>
      </c>
      <c r="J82" s="85">
        <v>0</v>
      </c>
      <c r="K82" s="86">
        <f t="shared" si="14"/>
        <v>0</v>
      </c>
      <c r="N82" s="84">
        <v>0.19</v>
      </c>
      <c r="O82" s="84">
        <v>0</v>
      </c>
      <c r="P82" s="89">
        <v>0</v>
      </c>
      <c r="Q82" s="89">
        <v>0</v>
      </c>
    </row>
    <row r="83" spans="1:17" ht="20" customHeight="1">
      <c r="A83" s="26"/>
      <c r="B83" s="174" t="s">
        <v>385</v>
      </c>
      <c r="C83" s="174"/>
      <c r="D83" s="87"/>
      <c r="E83" s="43"/>
      <c r="F83" s="90"/>
      <c r="G83" s="43"/>
      <c r="H83" s="85">
        <v>0</v>
      </c>
      <c r="I83" s="86">
        <f t="shared" si="13"/>
        <v>0</v>
      </c>
      <c r="J83" s="85">
        <v>0</v>
      </c>
      <c r="K83" s="86">
        <f t="shared" si="14"/>
        <v>0</v>
      </c>
      <c r="N83" s="84"/>
      <c r="O83" s="84"/>
      <c r="P83" s="89">
        <v>0</v>
      </c>
      <c r="Q83" s="89">
        <v>0</v>
      </c>
    </row>
    <row r="84" spans="1:17" ht="20" customHeight="1">
      <c r="A84" s="26"/>
      <c r="B84" s="174" t="s">
        <v>387</v>
      </c>
      <c r="C84" s="174"/>
      <c r="D84" s="87"/>
      <c r="E84" s="43"/>
      <c r="F84" s="90"/>
      <c r="G84" s="43"/>
      <c r="H84" s="85">
        <v>0</v>
      </c>
      <c r="I84" s="86">
        <f t="shared" si="13"/>
        <v>0</v>
      </c>
      <c r="J84" s="85">
        <v>0</v>
      </c>
      <c r="K84" s="86">
        <f t="shared" si="14"/>
        <v>0</v>
      </c>
      <c r="N84" s="84"/>
      <c r="O84" s="84"/>
      <c r="P84" s="89">
        <v>0</v>
      </c>
      <c r="Q84" s="89">
        <v>0</v>
      </c>
    </row>
    <row r="85" spans="1:17" ht="20" customHeight="1">
      <c r="A85" s="26"/>
      <c r="B85" s="174" t="s">
        <v>247</v>
      </c>
      <c r="C85" s="174"/>
      <c r="D85" s="87"/>
      <c r="E85" s="43"/>
      <c r="F85" s="90"/>
      <c r="G85" s="43"/>
      <c r="H85" s="85">
        <v>0</v>
      </c>
      <c r="I85" s="86">
        <f t="shared" si="13"/>
        <v>0</v>
      </c>
      <c r="J85" s="85">
        <v>0</v>
      </c>
      <c r="K85" s="86">
        <f t="shared" si="14"/>
        <v>0</v>
      </c>
      <c r="N85" s="84"/>
      <c r="O85" s="84"/>
      <c r="P85" s="89">
        <v>0</v>
      </c>
      <c r="Q85" s="89">
        <v>0</v>
      </c>
    </row>
    <row r="86" spans="1:17" ht="20" customHeight="1">
      <c r="A86" s="26"/>
      <c r="B86" s="174" t="s">
        <v>254</v>
      </c>
      <c r="C86" s="174"/>
      <c r="D86" s="87"/>
      <c r="E86" s="43"/>
      <c r="F86" s="90"/>
      <c r="G86" s="43"/>
      <c r="H86" s="85">
        <v>4</v>
      </c>
      <c r="I86" s="86">
        <f t="shared" si="13"/>
        <v>5.6299999999999996E-2</v>
      </c>
      <c r="J86" s="85">
        <v>4</v>
      </c>
      <c r="K86" s="86">
        <f t="shared" si="14"/>
        <v>2.8399999999999998E-2</v>
      </c>
      <c r="N86" s="84"/>
      <c r="O86" s="84"/>
      <c r="P86" s="89">
        <v>5.63</v>
      </c>
      <c r="Q86" s="89">
        <v>2.84</v>
      </c>
    </row>
    <row r="87" spans="1:17" ht="20" customHeight="1">
      <c r="A87" s="26"/>
      <c r="B87" s="174" t="s">
        <v>234</v>
      </c>
      <c r="C87" s="174"/>
      <c r="D87" s="87">
        <v>1306922</v>
      </c>
      <c r="E87" s="43"/>
      <c r="F87" s="90">
        <v>70</v>
      </c>
      <c r="G87" s="43"/>
      <c r="H87" s="85">
        <v>71</v>
      </c>
      <c r="I87" s="41"/>
      <c r="J87" s="85">
        <v>141</v>
      </c>
      <c r="K87" s="41"/>
      <c r="N87" s="84"/>
      <c r="O87" s="84"/>
    </row>
    <row r="88" spans="1:17" ht="20" customHeight="1">
      <c r="A88" s="26"/>
      <c r="B88" s="27"/>
      <c r="C88" s="27"/>
      <c r="D88" s="95"/>
      <c r="E88" s="84"/>
      <c r="F88" s="95"/>
      <c r="G88" s="84"/>
      <c r="N88" s="84"/>
      <c r="O88" s="84"/>
    </row>
    <row r="89" spans="1:17" ht="50" customHeight="1">
      <c r="A89" s="26"/>
      <c r="B89" s="189" t="s">
        <v>388</v>
      </c>
      <c r="C89" s="189"/>
      <c r="D89" s="189"/>
      <c r="E89" s="189"/>
      <c r="F89" s="189"/>
      <c r="G89" s="189"/>
      <c r="H89" s="189"/>
      <c r="I89" s="189"/>
      <c r="J89" s="189"/>
      <c r="N89" s="24"/>
      <c r="O89" s="24"/>
      <c r="P89" s="24"/>
    </row>
    <row r="90" spans="1:17" ht="20" customHeight="1">
      <c r="A90" s="26"/>
      <c r="B90" s="27"/>
      <c r="C90" s="26"/>
      <c r="D90" s="95"/>
      <c r="E90" s="95"/>
      <c r="F90" s="95"/>
      <c r="G90" s="95"/>
      <c r="N90" s="95"/>
      <c r="O90" s="95"/>
    </row>
    <row r="91" spans="1:17" ht="20" customHeight="1">
      <c r="A91" s="186" t="s">
        <v>660</v>
      </c>
      <c r="B91" s="186"/>
      <c r="C91" s="186"/>
      <c r="D91" s="186"/>
      <c r="E91" s="186"/>
      <c r="F91" s="186"/>
      <c r="G91" s="186"/>
      <c r="N91" s="24"/>
      <c r="O91" s="24"/>
    </row>
    <row r="92" spans="1:17" ht="20" customHeight="1">
      <c r="A92" s="92"/>
      <c r="B92" s="92"/>
      <c r="C92" s="92"/>
      <c r="D92" s="92"/>
      <c r="E92" s="92"/>
      <c r="F92" s="92"/>
      <c r="G92" s="92"/>
      <c r="N92" s="24"/>
      <c r="O92" s="24"/>
    </row>
    <row r="93" spans="1:17" s="47" customFormat="1" ht="20" customHeight="1">
      <c r="A93" s="95"/>
      <c r="B93" s="95"/>
      <c r="C93" s="171"/>
      <c r="D93" s="171" t="s">
        <v>364</v>
      </c>
      <c r="E93" s="171"/>
      <c r="F93" s="95"/>
      <c r="G93" s="95"/>
      <c r="H93" s="28"/>
      <c r="I93" s="89"/>
      <c r="J93" s="28"/>
      <c r="K93" s="89"/>
      <c r="O93" s="95"/>
      <c r="P93" s="89"/>
      <c r="Q93" s="89"/>
    </row>
    <row r="94" spans="1:17" s="47" customFormat="1" ht="20" customHeight="1">
      <c r="A94" s="95"/>
      <c r="B94" s="95"/>
      <c r="C94" s="171"/>
      <c r="D94" s="40" t="s">
        <v>334</v>
      </c>
      <c r="E94" s="90" t="s">
        <v>365</v>
      </c>
      <c r="F94" s="95"/>
      <c r="G94" s="95"/>
      <c r="H94" s="28"/>
      <c r="I94" s="89"/>
      <c r="J94" s="28"/>
      <c r="K94" s="89"/>
      <c r="N94" s="95"/>
      <c r="O94" s="95"/>
      <c r="P94" s="89"/>
      <c r="Q94" s="89"/>
    </row>
    <row r="95" spans="1:17" ht="20" customHeight="1">
      <c r="A95" s="26"/>
      <c r="B95" s="27"/>
      <c r="C95" s="32" t="s">
        <v>226</v>
      </c>
      <c r="D95" s="33">
        <v>2626321</v>
      </c>
      <c r="E95" s="33">
        <v>2626349</v>
      </c>
      <c r="F95" s="95"/>
      <c r="G95" s="95"/>
      <c r="N95" s="34"/>
      <c r="O95" s="95"/>
    </row>
    <row r="96" spans="1:17" ht="20" customHeight="1">
      <c r="A96" s="26"/>
      <c r="B96" s="27"/>
      <c r="C96" s="32" t="s">
        <v>227</v>
      </c>
      <c r="D96" s="90"/>
      <c r="E96" s="90"/>
      <c r="F96" s="95"/>
      <c r="G96" s="95"/>
      <c r="H96" s="95"/>
      <c r="I96" s="95"/>
      <c r="N96" s="95"/>
      <c r="O96" s="95"/>
      <c r="P96" s="95"/>
    </row>
    <row r="97" spans="1:17" ht="20" customHeight="1">
      <c r="A97" s="45"/>
      <c r="B97" s="27"/>
      <c r="C97" s="32" t="s">
        <v>228</v>
      </c>
      <c r="D97" s="35">
        <v>1539743</v>
      </c>
      <c r="E97" s="33">
        <v>1541802</v>
      </c>
      <c r="F97" s="95"/>
      <c r="G97" s="95"/>
      <c r="H97" s="95"/>
      <c r="I97" s="95"/>
      <c r="N97" s="34"/>
      <c r="O97" s="95"/>
      <c r="P97" s="95"/>
    </row>
    <row r="98" spans="1:17" ht="20" customHeight="1">
      <c r="A98" s="45"/>
      <c r="B98" s="27"/>
      <c r="C98" s="32" t="s">
        <v>229</v>
      </c>
      <c r="D98" s="37">
        <v>0.58630000000000004</v>
      </c>
      <c r="E98" s="88">
        <v>0.58709999999999996</v>
      </c>
      <c r="F98" s="95"/>
      <c r="G98" s="95"/>
      <c r="H98" s="95"/>
      <c r="I98" s="95"/>
      <c r="N98" s="39"/>
      <c r="O98" s="95"/>
      <c r="P98" s="95"/>
    </row>
    <row r="99" spans="1:17" ht="20" customHeight="1">
      <c r="A99" s="45"/>
      <c r="B99" s="27"/>
      <c r="C99" s="32" t="s">
        <v>230</v>
      </c>
      <c r="D99" s="33">
        <v>1471247</v>
      </c>
      <c r="E99" s="33">
        <v>1466214</v>
      </c>
      <c r="F99" s="95"/>
      <c r="G99" s="60"/>
      <c r="H99" s="60"/>
      <c r="I99" s="60"/>
      <c r="J99" s="60"/>
      <c r="K99" s="60"/>
      <c r="L99" s="60"/>
      <c r="N99" s="34"/>
      <c r="O99" s="24"/>
      <c r="P99" s="24"/>
      <c r="Q99" s="24"/>
    </row>
    <row r="100" spans="1:17" ht="20" customHeight="1">
      <c r="A100" s="45"/>
      <c r="B100" s="27"/>
      <c r="C100" s="32" t="s">
        <v>361</v>
      </c>
      <c r="D100" s="88">
        <v>0.95550000000000002</v>
      </c>
      <c r="E100" s="88">
        <v>0.95099999999999996</v>
      </c>
      <c r="F100" s="95"/>
      <c r="G100" s="60"/>
      <c r="H100" s="60"/>
      <c r="I100" s="60"/>
      <c r="J100" s="60"/>
      <c r="K100" s="60"/>
      <c r="L100" s="60"/>
      <c r="N100" s="48"/>
      <c r="O100" s="24"/>
      <c r="P100" s="24"/>
      <c r="Q100" s="24"/>
    </row>
    <row r="101" spans="1:17" ht="20" customHeight="1">
      <c r="A101" s="45"/>
      <c r="B101" s="27"/>
      <c r="C101" s="27"/>
      <c r="D101" s="95"/>
      <c r="E101" s="95"/>
      <c r="F101" s="95"/>
      <c r="G101" s="95"/>
      <c r="N101" s="95"/>
      <c r="O101" s="95"/>
    </row>
    <row r="102" spans="1:17" ht="20" customHeight="1">
      <c r="A102" s="26"/>
      <c r="B102" s="171" t="s">
        <v>231</v>
      </c>
      <c r="C102" s="171"/>
      <c r="D102" s="171" t="s">
        <v>232</v>
      </c>
      <c r="E102" s="171"/>
      <c r="F102" s="171"/>
      <c r="G102" s="171"/>
      <c r="H102" s="172" t="s">
        <v>233</v>
      </c>
      <c r="I102" s="172"/>
      <c r="J102" s="172" t="s">
        <v>234</v>
      </c>
      <c r="K102" s="172"/>
      <c r="N102" s="24"/>
      <c r="O102" s="24"/>
      <c r="P102" s="24"/>
      <c r="Q102" s="24"/>
    </row>
    <row r="103" spans="1:17" ht="20" customHeight="1">
      <c r="A103" s="26"/>
      <c r="B103" s="171"/>
      <c r="C103" s="171"/>
      <c r="D103" s="90" t="s">
        <v>235</v>
      </c>
      <c r="E103" s="90" t="s">
        <v>267</v>
      </c>
      <c r="F103" s="90" t="s">
        <v>236</v>
      </c>
      <c r="G103" s="90" t="s">
        <v>129</v>
      </c>
      <c r="H103" s="85" t="s">
        <v>236</v>
      </c>
      <c r="I103" s="41" t="s">
        <v>129</v>
      </c>
      <c r="J103" s="85" t="s">
        <v>366</v>
      </c>
      <c r="K103" s="41" t="s">
        <v>129</v>
      </c>
      <c r="N103" s="95" t="s">
        <v>267</v>
      </c>
      <c r="O103" s="95" t="s">
        <v>129</v>
      </c>
      <c r="P103" s="89" t="s">
        <v>129</v>
      </c>
      <c r="Q103" s="89" t="s">
        <v>129</v>
      </c>
    </row>
    <row r="104" spans="1:17" ht="20" customHeight="1">
      <c r="A104" s="26"/>
      <c r="B104" s="176" t="s">
        <v>585</v>
      </c>
      <c r="C104" s="97" t="s">
        <v>237</v>
      </c>
      <c r="D104" s="175">
        <v>457294</v>
      </c>
      <c r="E104" s="170">
        <f t="shared" ref="E104:E107" si="16">N104/100</f>
        <v>0.31079999999999997</v>
      </c>
      <c r="F104" s="171">
        <v>28</v>
      </c>
      <c r="G104" s="170">
        <f t="shared" ref="G104:G107" si="17">O104/100</f>
        <v>0.4</v>
      </c>
      <c r="H104" s="85">
        <v>14</v>
      </c>
      <c r="I104" s="86">
        <f t="shared" ref="I104:I131" si="18">P104/100</f>
        <v>0.19719999999999999</v>
      </c>
      <c r="J104" s="172">
        <v>51</v>
      </c>
      <c r="K104" s="173">
        <f t="shared" ref="K104:K131" si="19">Q104/100</f>
        <v>0.36170000000000002</v>
      </c>
      <c r="N104" s="201">
        <v>31.08</v>
      </c>
      <c r="O104" s="201">
        <v>40</v>
      </c>
      <c r="P104" s="89">
        <v>19.72</v>
      </c>
      <c r="Q104" s="200">
        <v>36.17</v>
      </c>
    </row>
    <row r="105" spans="1:17" ht="20" customHeight="1">
      <c r="A105" s="26"/>
      <c r="B105" s="177"/>
      <c r="C105" s="97" t="s">
        <v>242</v>
      </c>
      <c r="D105" s="175"/>
      <c r="E105" s="170">
        <f t="shared" si="16"/>
        <v>0</v>
      </c>
      <c r="F105" s="171"/>
      <c r="G105" s="170">
        <f t="shared" si="17"/>
        <v>0</v>
      </c>
      <c r="H105" s="85">
        <v>7</v>
      </c>
      <c r="I105" s="86">
        <f t="shared" si="18"/>
        <v>9.8599999999999993E-2</v>
      </c>
      <c r="J105" s="172"/>
      <c r="K105" s="173">
        <f t="shared" si="19"/>
        <v>0</v>
      </c>
      <c r="N105" s="201"/>
      <c r="O105" s="201"/>
      <c r="P105" s="89">
        <v>9.86</v>
      </c>
      <c r="Q105" s="200"/>
    </row>
    <row r="106" spans="1:17" ht="20" customHeight="1">
      <c r="A106" s="26"/>
      <c r="B106" s="177"/>
      <c r="C106" s="97" t="s">
        <v>262</v>
      </c>
      <c r="D106" s="175"/>
      <c r="E106" s="170">
        <f t="shared" si="16"/>
        <v>0</v>
      </c>
      <c r="F106" s="171"/>
      <c r="G106" s="170">
        <f t="shared" si="17"/>
        <v>0</v>
      </c>
      <c r="H106" s="85">
        <v>0</v>
      </c>
      <c r="I106" s="86">
        <f t="shared" si="18"/>
        <v>0</v>
      </c>
      <c r="J106" s="172"/>
      <c r="K106" s="173">
        <f t="shared" si="19"/>
        <v>0</v>
      </c>
      <c r="N106" s="201"/>
      <c r="O106" s="201"/>
      <c r="P106" s="89">
        <v>0</v>
      </c>
      <c r="Q106" s="200"/>
    </row>
    <row r="107" spans="1:17" ht="20" customHeight="1">
      <c r="A107" s="26"/>
      <c r="B107" s="178"/>
      <c r="C107" s="97" t="s">
        <v>268</v>
      </c>
      <c r="D107" s="175"/>
      <c r="E107" s="170">
        <f t="shared" si="16"/>
        <v>0</v>
      </c>
      <c r="F107" s="171"/>
      <c r="G107" s="170">
        <f t="shared" si="17"/>
        <v>0</v>
      </c>
      <c r="H107" s="85">
        <v>2</v>
      </c>
      <c r="I107" s="86">
        <f t="shared" si="18"/>
        <v>2.8199999999999999E-2</v>
      </c>
      <c r="J107" s="172"/>
      <c r="K107" s="173">
        <f t="shared" si="19"/>
        <v>0</v>
      </c>
      <c r="N107" s="201"/>
      <c r="O107" s="201"/>
      <c r="P107" s="89">
        <v>2.82</v>
      </c>
      <c r="Q107" s="200"/>
    </row>
    <row r="108" spans="1:17" ht="20" customHeight="1">
      <c r="A108" s="26"/>
      <c r="B108" s="169" t="s">
        <v>269</v>
      </c>
      <c r="C108" s="169"/>
      <c r="D108" s="87">
        <v>288895</v>
      </c>
      <c r="E108" s="88">
        <f t="shared" ref="E108:E122" si="20">N108/100</f>
        <v>0.19640000000000002</v>
      </c>
      <c r="F108" s="90">
        <v>18</v>
      </c>
      <c r="G108" s="88">
        <f t="shared" ref="G108:G119" si="21">O108/100</f>
        <v>0.2571</v>
      </c>
      <c r="H108" s="85">
        <v>11</v>
      </c>
      <c r="I108" s="86">
        <f t="shared" si="18"/>
        <v>0.15490000000000001</v>
      </c>
      <c r="J108" s="85">
        <v>29</v>
      </c>
      <c r="K108" s="86">
        <f t="shared" si="19"/>
        <v>0.20569999999999999</v>
      </c>
      <c r="N108" s="84">
        <v>19.64</v>
      </c>
      <c r="O108" s="84">
        <v>25.71</v>
      </c>
      <c r="P108" s="89">
        <v>15.49</v>
      </c>
      <c r="Q108" s="89">
        <v>20.57</v>
      </c>
    </row>
    <row r="109" spans="1:17" ht="20" customHeight="1">
      <c r="A109" s="26"/>
      <c r="B109" s="169" t="s">
        <v>248</v>
      </c>
      <c r="C109" s="169"/>
      <c r="D109" s="87">
        <v>253824</v>
      </c>
      <c r="E109" s="88">
        <f t="shared" si="20"/>
        <v>0.17249999999999999</v>
      </c>
      <c r="F109" s="90">
        <v>16</v>
      </c>
      <c r="G109" s="88">
        <f t="shared" si="21"/>
        <v>0.2286</v>
      </c>
      <c r="H109" s="85">
        <v>18</v>
      </c>
      <c r="I109" s="86">
        <f t="shared" si="18"/>
        <v>0.2535</v>
      </c>
      <c r="J109" s="85">
        <v>34</v>
      </c>
      <c r="K109" s="86">
        <f t="shared" si="19"/>
        <v>0.24109999999999998</v>
      </c>
      <c r="N109" s="84">
        <v>17.25</v>
      </c>
      <c r="O109" s="84">
        <v>22.86</v>
      </c>
      <c r="P109" s="89">
        <v>25.35</v>
      </c>
      <c r="Q109" s="89">
        <v>24.11</v>
      </c>
    </row>
    <row r="110" spans="1:17" ht="20" customHeight="1">
      <c r="A110" s="26"/>
      <c r="B110" s="169" t="s">
        <v>518</v>
      </c>
      <c r="C110" s="169"/>
      <c r="D110" s="87">
        <v>126850</v>
      </c>
      <c r="E110" s="88">
        <f t="shared" si="20"/>
        <v>8.6199999999999999E-2</v>
      </c>
      <c r="F110" s="90">
        <v>8</v>
      </c>
      <c r="G110" s="88">
        <f t="shared" si="21"/>
        <v>0.1143</v>
      </c>
      <c r="H110" s="85">
        <v>1</v>
      </c>
      <c r="I110" s="86">
        <f t="shared" si="18"/>
        <v>1.41E-2</v>
      </c>
      <c r="J110" s="85">
        <v>9</v>
      </c>
      <c r="K110" s="86">
        <f t="shared" si="19"/>
        <v>6.3799999999999996E-2</v>
      </c>
      <c r="N110" s="84">
        <v>8.6199999999999992</v>
      </c>
      <c r="O110" s="84">
        <v>11.43</v>
      </c>
      <c r="P110" s="89">
        <v>1.41</v>
      </c>
      <c r="Q110" s="89">
        <v>6.38</v>
      </c>
    </row>
    <row r="111" spans="1:17" ht="20" customHeight="1">
      <c r="A111" s="26"/>
      <c r="B111" s="169" t="s">
        <v>243</v>
      </c>
      <c r="C111" s="169"/>
      <c r="D111" s="87">
        <v>61583</v>
      </c>
      <c r="E111" s="88">
        <f t="shared" si="20"/>
        <v>4.1900000000000007E-2</v>
      </c>
      <c r="F111" s="90">
        <v>0</v>
      </c>
      <c r="G111" s="88">
        <f t="shared" si="21"/>
        <v>0</v>
      </c>
      <c r="H111" s="85">
        <v>1</v>
      </c>
      <c r="I111" s="86">
        <f t="shared" si="18"/>
        <v>1.41E-2</v>
      </c>
      <c r="J111" s="85">
        <v>1</v>
      </c>
      <c r="K111" s="86">
        <f t="shared" si="19"/>
        <v>7.0999999999999995E-3</v>
      </c>
      <c r="N111" s="84">
        <v>4.1900000000000004</v>
      </c>
      <c r="O111" s="84">
        <v>0</v>
      </c>
      <c r="P111" s="89">
        <v>1.41</v>
      </c>
      <c r="Q111" s="89">
        <v>0.71</v>
      </c>
    </row>
    <row r="112" spans="1:17" ht="20" customHeight="1">
      <c r="A112" s="26"/>
      <c r="B112" s="169" t="s">
        <v>261</v>
      </c>
      <c r="C112" s="169"/>
      <c r="D112" s="87">
        <v>60040</v>
      </c>
      <c r="E112" s="88">
        <f t="shared" si="20"/>
        <v>4.0800000000000003E-2</v>
      </c>
      <c r="F112" s="90">
        <v>0</v>
      </c>
      <c r="G112" s="88">
        <f t="shared" si="21"/>
        <v>0</v>
      </c>
      <c r="H112" s="85">
        <v>4</v>
      </c>
      <c r="I112" s="86">
        <f t="shared" si="18"/>
        <v>5.6299999999999996E-2</v>
      </c>
      <c r="J112" s="85">
        <v>4</v>
      </c>
      <c r="K112" s="86">
        <f t="shared" si="19"/>
        <v>2.8399999999999998E-2</v>
      </c>
      <c r="N112" s="84">
        <v>4.08</v>
      </c>
      <c r="O112" s="84">
        <v>0</v>
      </c>
      <c r="P112" s="89">
        <v>5.63</v>
      </c>
      <c r="Q112" s="89">
        <v>2.84</v>
      </c>
    </row>
    <row r="113" spans="1:17" ht="20" customHeight="1">
      <c r="A113" s="26"/>
      <c r="B113" s="169" t="s">
        <v>239</v>
      </c>
      <c r="C113" s="169"/>
      <c r="D113" s="87">
        <v>45227</v>
      </c>
      <c r="E113" s="88">
        <f t="shared" si="20"/>
        <v>3.0699999999999998E-2</v>
      </c>
      <c r="F113" s="90">
        <v>0</v>
      </c>
      <c r="G113" s="88">
        <f t="shared" si="21"/>
        <v>0</v>
      </c>
      <c r="H113" s="85">
        <v>2</v>
      </c>
      <c r="I113" s="86">
        <f t="shared" si="18"/>
        <v>2.8199999999999999E-2</v>
      </c>
      <c r="J113" s="85">
        <v>2</v>
      </c>
      <c r="K113" s="86">
        <f t="shared" si="19"/>
        <v>1.4199999999999999E-2</v>
      </c>
      <c r="N113" s="84">
        <v>3.07</v>
      </c>
      <c r="O113" s="84">
        <v>0</v>
      </c>
      <c r="P113" s="89">
        <v>2.82</v>
      </c>
      <c r="Q113" s="89">
        <v>1.42</v>
      </c>
    </row>
    <row r="114" spans="1:17" ht="20" customHeight="1">
      <c r="A114" s="26"/>
      <c r="B114" s="169" t="s">
        <v>255</v>
      </c>
      <c r="C114" s="169"/>
      <c r="D114" s="87">
        <v>42030</v>
      </c>
      <c r="E114" s="88">
        <f t="shared" si="20"/>
        <v>2.86E-2</v>
      </c>
      <c r="F114" s="90">
        <v>0</v>
      </c>
      <c r="G114" s="88">
        <f t="shared" si="21"/>
        <v>0</v>
      </c>
      <c r="H114" s="85">
        <v>2</v>
      </c>
      <c r="I114" s="86">
        <f t="shared" si="18"/>
        <v>2.8199999999999999E-2</v>
      </c>
      <c r="J114" s="85">
        <v>2</v>
      </c>
      <c r="K114" s="86">
        <f t="shared" si="19"/>
        <v>1.4199999999999999E-2</v>
      </c>
      <c r="N114" s="84">
        <v>2.86</v>
      </c>
      <c r="O114" s="84">
        <v>0</v>
      </c>
      <c r="P114" s="89">
        <v>2.82</v>
      </c>
      <c r="Q114" s="89">
        <v>1.42</v>
      </c>
    </row>
    <row r="115" spans="1:17" ht="20" customHeight="1">
      <c r="A115" s="26"/>
      <c r="B115" s="169" t="s">
        <v>270</v>
      </c>
      <c r="C115" s="169"/>
      <c r="D115" s="87">
        <v>29615</v>
      </c>
      <c r="E115" s="88">
        <f t="shared" si="20"/>
        <v>2.0099999999999996E-2</v>
      </c>
      <c r="F115" s="90">
        <v>0</v>
      </c>
      <c r="G115" s="88">
        <f t="shared" si="21"/>
        <v>0</v>
      </c>
      <c r="H115" s="85">
        <v>1</v>
      </c>
      <c r="I115" s="86">
        <f t="shared" si="18"/>
        <v>1.41E-2</v>
      </c>
      <c r="J115" s="85">
        <v>1</v>
      </c>
      <c r="K115" s="86">
        <f t="shared" si="19"/>
        <v>7.0999999999999995E-3</v>
      </c>
      <c r="N115" s="84">
        <v>2.0099999999999998</v>
      </c>
      <c r="O115" s="84">
        <v>0</v>
      </c>
      <c r="P115" s="89">
        <v>1.41</v>
      </c>
      <c r="Q115" s="89">
        <v>0.71</v>
      </c>
    </row>
    <row r="116" spans="1:17" ht="20" customHeight="1">
      <c r="A116" s="26"/>
      <c r="B116" s="169" t="s">
        <v>258</v>
      </c>
      <c r="C116" s="169"/>
      <c r="D116" s="87">
        <v>28641</v>
      </c>
      <c r="E116" s="88">
        <f t="shared" si="20"/>
        <v>1.95E-2</v>
      </c>
      <c r="F116" s="90">
        <v>0</v>
      </c>
      <c r="G116" s="88">
        <f t="shared" si="21"/>
        <v>0</v>
      </c>
      <c r="H116" s="85">
        <v>2</v>
      </c>
      <c r="I116" s="86">
        <f t="shared" si="18"/>
        <v>2.8199999999999999E-2</v>
      </c>
      <c r="J116" s="85">
        <v>2</v>
      </c>
      <c r="K116" s="86">
        <f t="shared" si="19"/>
        <v>1.4199999999999999E-2</v>
      </c>
      <c r="N116" s="84">
        <v>1.95</v>
      </c>
      <c r="O116" s="84">
        <v>0</v>
      </c>
      <c r="P116" s="89">
        <v>2.82</v>
      </c>
      <c r="Q116" s="89">
        <v>1.42</v>
      </c>
    </row>
    <row r="117" spans="1:17" ht="40" customHeight="1">
      <c r="A117" s="26"/>
      <c r="B117" s="169" t="s">
        <v>574</v>
      </c>
      <c r="C117" s="169"/>
      <c r="D117" s="87">
        <v>21583</v>
      </c>
      <c r="E117" s="88">
        <f t="shared" si="20"/>
        <v>1.47E-2</v>
      </c>
      <c r="F117" s="90">
        <v>0</v>
      </c>
      <c r="G117" s="88">
        <f t="shared" si="21"/>
        <v>0</v>
      </c>
      <c r="H117" s="85">
        <v>0</v>
      </c>
      <c r="I117" s="86">
        <f t="shared" si="18"/>
        <v>0</v>
      </c>
      <c r="J117" s="85">
        <v>0</v>
      </c>
      <c r="K117" s="86">
        <f t="shared" si="19"/>
        <v>0</v>
      </c>
      <c r="N117" s="84">
        <v>1.47</v>
      </c>
      <c r="O117" s="84">
        <v>0</v>
      </c>
      <c r="P117" s="89">
        <v>0</v>
      </c>
      <c r="Q117" s="89">
        <v>0</v>
      </c>
    </row>
    <row r="118" spans="1:17" ht="20" customHeight="1">
      <c r="A118" s="26"/>
      <c r="B118" s="169" t="s">
        <v>250</v>
      </c>
      <c r="C118" s="169"/>
      <c r="D118" s="87">
        <v>18622</v>
      </c>
      <c r="E118" s="88">
        <f t="shared" si="20"/>
        <v>1.2699999999999999E-2</v>
      </c>
      <c r="F118" s="90">
        <v>0</v>
      </c>
      <c r="G118" s="88">
        <f t="shared" si="21"/>
        <v>0</v>
      </c>
      <c r="H118" s="85">
        <v>1</v>
      </c>
      <c r="I118" s="86">
        <f t="shared" si="18"/>
        <v>1.41E-2</v>
      </c>
      <c r="J118" s="85">
        <v>1</v>
      </c>
      <c r="K118" s="86">
        <f t="shared" si="19"/>
        <v>1.4199999999999999E-2</v>
      </c>
      <c r="N118" s="84">
        <v>1.27</v>
      </c>
      <c r="O118" s="84">
        <v>0</v>
      </c>
      <c r="P118" s="89">
        <v>1.41</v>
      </c>
      <c r="Q118" s="89">
        <v>1.42</v>
      </c>
    </row>
    <row r="119" spans="1:17" ht="20" customHeight="1">
      <c r="A119" s="26"/>
      <c r="B119" s="169" t="s">
        <v>379</v>
      </c>
      <c r="C119" s="169"/>
      <c r="D119" s="87">
        <v>16941</v>
      </c>
      <c r="E119" s="88">
        <f t="shared" si="20"/>
        <v>1.15E-2</v>
      </c>
      <c r="F119" s="90">
        <v>0</v>
      </c>
      <c r="G119" s="88">
        <f t="shared" si="21"/>
        <v>0</v>
      </c>
      <c r="H119" s="85">
        <v>1</v>
      </c>
      <c r="I119" s="86">
        <f t="shared" si="18"/>
        <v>1.41E-2</v>
      </c>
      <c r="J119" s="85">
        <v>1</v>
      </c>
      <c r="K119" s="86">
        <f t="shared" si="19"/>
        <v>1.4199999999999999E-2</v>
      </c>
      <c r="N119" s="84">
        <v>1.1499999999999999</v>
      </c>
      <c r="O119" s="84">
        <v>0</v>
      </c>
      <c r="P119" s="89">
        <v>1.41</v>
      </c>
      <c r="Q119" s="89">
        <v>1.42</v>
      </c>
    </row>
    <row r="120" spans="1:17" ht="20" customHeight="1">
      <c r="A120" s="26"/>
      <c r="B120" s="171" t="s">
        <v>246</v>
      </c>
      <c r="C120" s="96" t="s">
        <v>246</v>
      </c>
      <c r="D120" s="175">
        <v>12884</v>
      </c>
      <c r="E120" s="170">
        <f t="shared" si="20"/>
        <v>8.8000000000000005E-3</v>
      </c>
      <c r="F120" s="171">
        <v>0</v>
      </c>
      <c r="G120" s="170">
        <f>O120/100</f>
        <v>0</v>
      </c>
      <c r="H120" s="85">
        <v>0</v>
      </c>
      <c r="I120" s="86">
        <f t="shared" si="18"/>
        <v>0</v>
      </c>
      <c r="J120" s="172">
        <v>0</v>
      </c>
      <c r="K120" s="173">
        <f t="shared" si="19"/>
        <v>0</v>
      </c>
      <c r="N120" s="201">
        <v>0.88</v>
      </c>
      <c r="O120" s="201">
        <v>0</v>
      </c>
      <c r="P120" s="89">
        <v>0</v>
      </c>
      <c r="Q120" s="200">
        <v>0</v>
      </c>
    </row>
    <row r="121" spans="1:17" ht="20" customHeight="1">
      <c r="A121" s="26"/>
      <c r="B121" s="171"/>
      <c r="C121" s="96" t="s">
        <v>249</v>
      </c>
      <c r="D121" s="175"/>
      <c r="E121" s="170">
        <f t="shared" si="20"/>
        <v>0</v>
      </c>
      <c r="F121" s="171"/>
      <c r="G121" s="170"/>
      <c r="H121" s="85">
        <v>0</v>
      </c>
      <c r="I121" s="86">
        <f t="shared" si="18"/>
        <v>0</v>
      </c>
      <c r="J121" s="172"/>
      <c r="K121" s="173">
        <f t="shared" si="19"/>
        <v>0</v>
      </c>
      <c r="N121" s="201"/>
      <c r="O121" s="201"/>
      <c r="P121" s="89">
        <v>0</v>
      </c>
      <c r="Q121" s="200"/>
    </row>
    <row r="122" spans="1:17" ht="20" customHeight="1">
      <c r="A122" s="26"/>
      <c r="B122" s="174" t="s">
        <v>271</v>
      </c>
      <c r="C122" s="174"/>
      <c r="D122" s="87">
        <v>7219</v>
      </c>
      <c r="E122" s="88">
        <f t="shared" si="20"/>
        <v>4.8999999999999998E-3</v>
      </c>
      <c r="F122" s="90">
        <v>0</v>
      </c>
      <c r="G122" s="88">
        <f t="shared" ref="G122" si="22">O122/100</f>
        <v>0</v>
      </c>
      <c r="H122" s="85">
        <v>0</v>
      </c>
      <c r="I122" s="86">
        <f t="shared" si="18"/>
        <v>0</v>
      </c>
      <c r="J122" s="85">
        <v>0</v>
      </c>
      <c r="K122" s="86">
        <f t="shared" si="19"/>
        <v>0</v>
      </c>
      <c r="N122" s="84">
        <v>0.49</v>
      </c>
      <c r="O122" s="84">
        <v>0</v>
      </c>
      <c r="P122" s="89">
        <v>0</v>
      </c>
      <c r="Q122" s="89">
        <v>0</v>
      </c>
    </row>
    <row r="123" spans="1:17" ht="20" customHeight="1">
      <c r="A123" s="26"/>
      <c r="B123" s="174" t="s">
        <v>272</v>
      </c>
      <c r="C123" s="174"/>
      <c r="D123" s="87"/>
      <c r="E123" s="43"/>
      <c r="F123" s="90"/>
      <c r="G123" s="90"/>
      <c r="H123" s="85">
        <v>1</v>
      </c>
      <c r="I123" s="86">
        <f t="shared" si="18"/>
        <v>1.41E-2</v>
      </c>
      <c r="J123" s="85">
        <v>1</v>
      </c>
      <c r="K123" s="86">
        <f t="shared" si="19"/>
        <v>1.4199999999999999E-2</v>
      </c>
      <c r="N123" s="84"/>
      <c r="O123" s="95"/>
      <c r="P123" s="89">
        <v>1.41</v>
      </c>
      <c r="Q123" s="89">
        <v>1.42</v>
      </c>
    </row>
    <row r="124" spans="1:17" ht="20" customHeight="1">
      <c r="A124" s="26"/>
      <c r="B124" s="174" t="s">
        <v>273</v>
      </c>
      <c r="C124" s="174"/>
      <c r="D124" s="87"/>
      <c r="E124" s="43"/>
      <c r="F124" s="90"/>
      <c r="G124" s="90"/>
      <c r="H124" s="85">
        <v>0</v>
      </c>
      <c r="I124" s="86">
        <f t="shared" si="18"/>
        <v>0</v>
      </c>
      <c r="J124" s="85">
        <v>0</v>
      </c>
      <c r="K124" s="86">
        <f t="shared" si="19"/>
        <v>0</v>
      </c>
      <c r="N124" s="84"/>
      <c r="O124" s="95"/>
      <c r="P124" s="89">
        <v>0</v>
      </c>
      <c r="Q124" s="89">
        <v>0</v>
      </c>
    </row>
    <row r="125" spans="1:17" ht="20" customHeight="1">
      <c r="A125" s="26"/>
      <c r="B125" s="174" t="s">
        <v>558</v>
      </c>
      <c r="C125" s="174"/>
      <c r="D125" s="87"/>
      <c r="E125" s="43"/>
      <c r="F125" s="90"/>
      <c r="G125" s="90"/>
      <c r="H125" s="85">
        <v>0</v>
      </c>
      <c r="I125" s="86">
        <f t="shared" si="18"/>
        <v>0</v>
      </c>
      <c r="J125" s="85">
        <v>0</v>
      </c>
      <c r="K125" s="86">
        <f t="shared" si="19"/>
        <v>0</v>
      </c>
      <c r="N125" s="84"/>
      <c r="O125" s="95"/>
      <c r="P125" s="89">
        <v>0</v>
      </c>
      <c r="Q125" s="89">
        <v>0</v>
      </c>
    </row>
    <row r="126" spans="1:17" ht="20" customHeight="1">
      <c r="A126" s="26"/>
      <c r="B126" s="174" t="s">
        <v>274</v>
      </c>
      <c r="C126" s="174"/>
      <c r="D126" s="87"/>
      <c r="E126" s="43"/>
      <c r="F126" s="90"/>
      <c r="G126" s="90"/>
      <c r="H126" s="85">
        <v>0</v>
      </c>
      <c r="I126" s="86">
        <f t="shared" si="18"/>
        <v>0</v>
      </c>
      <c r="J126" s="85">
        <v>0</v>
      </c>
      <c r="K126" s="86">
        <f t="shared" si="19"/>
        <v>0</v>
      </c>
      <c r="N126" s="84"/>
      <c r="O126" s="95"/>
      <c r="P126" s="89">
        <v>0</v>
      </c>
      <c r="Q126" s="89">
        <v>0</v>
      </c>
    </row>
    <row r="127" spans="1:17" ht="20" customHeight="1">
      <c r="A127" s="26"/>
      <c r="B127" s="174" t="s">
        <v>559</v>
      </c>
      <c r="C127" s="174"/>
      <c r="D127" s="87"/>
      <c r="E127" s="43"/>
      <c r="F127" s="90"/>
      <c r="G127" s="90"/>
      <c r="H127" s="85">
        <v>0</v>
      </c>
      <c r="I127" s="86">
        <f t="shared" si="18"/>
        <v>0</v>
      </c>
      <c r="J127" s="85">
        <v>0</v>
      </c>
      <c r="K127" s="86">
        <f t="shared" si="19"/>
        <v>0</v>
      </c>
      <c r="N127" s="84"/>
      <c r="O127" s="95"/>
      <c r="P127" s="89">
        <v>0</v>
      </c>
      <c r="Q127" s="89">
        <v>0</v>
      </c>
    </row>
    <row r="128" spans="1:17" ht="20" customHeight="1">
      <c r="A128" s="26"/>
      <c r="B128" s="174" t="s">
        <v>241</v>
      </c>
      <c r="C128" s="174"/>
      <c r="D128" s="87"/>
      <c r="E128" s="43"/>
      <c r="F128" s="90"/>
      <c r="G128" s="90"/>
      <c r="H128" s="85">
        <v>0</v>
      </c>
      <c r="I128" s="86">
        <f t="shared" si="18"/>
        <v>0</v>
      </c>
      <c r="J128" s="85">
        <v>0</v>
      </c>
      <c r="K128" s="86">
        <f t="shared" si="19"/>
        <v>0</v>
      </c>
      <c r="N128" s="84"/>
      <c r="O128" s="95"/>
      <c r="P128" s="89">
        <v>0</v>
      </c>
      <c r="Q128" s="89">
        <v>0</v>
      </c>
    </row>
    <row r="129" spans="1:17" ht="20" customHeight="1">
      <c r="A129" s="26"/>
      <c r="B129" s="169" t="s">
        <v>275</v>
      </c>
      <c r="C129" s="169"/>
      <c r="D129" s="87"/>
      <c r="E129" s="43"/>
      <c r="F129" s="90"/>
      <c r="G129" s="90"/>
      <c r="H129" s="85">
        <v>0</v>
      </c>
      <c r="I129" s="86">
        <f t="shared" si="18"/>
        <v>0</v>
      </c>
      <c r="J129" s="85">
        <v>0</v>
      </c>
      <c r="K129" s="86">
        <f t="shared" si="19"/>
        <v>0</v>
      </c>
      <c r="N129" s="84"/>
      <c r="O129" s="95"/>
      <c r="P129" s="89">
        <v>0</v>
      </c>
      <c r="Q129" s="89">
        <v>0</v>
      </c>
    </row>
    <row r="130" spans="1:17" ht="20" customHeight="1">
      <c r="A130" s="26"/>
      <c r="B130" s="174" t="s">
        <v>240</v>
      </c>
      <c r="C130" s="174"/>
      <c r="D130" s="87"/>
      <c r="E130" s="43"/>
      <c r="F130" s="90"/>
      <c r="G130" s="90"/>
      <c r="H130" s="85">
        <v>0</v>
      </c>
      <c r="I130" s="86">
        <f t="shared" si="18"/>
        <v>0</v>
      </c>
      <c r="J130" s="85">
        <v>0</v>
      </c>
      <c r="K130" s="86">
        <f t="shared" si="19"/>
        <v>0</v>
      </c>
      <c r="N130" s="84"/>
      <c r="O130" s="95"/>
      <c r="P130" s="89">
        <v>0</v>
      </c>
      <c r="Q130" s="89">
        <v>0</v>
      </c>
    </row>
    <row r="131" spans="1:17" ht="20" customHeight="1">
      <c r="A131" s="26"/>
      <c r="B131" s="174" t="s">
        <v>254</v>
      </c>
      <c r="C131" s="174"/>
      <c r="D131" s="87"/>
      <c r="E131" s="43"/>
      <c r="F131" s="90"/>
      <c r="G131" s="90"/>
      <c r="H131" s="85">
        <v>3</v>
      </c>
      <c r="I131" s="86">
        <f t="shared" si="18"/>
        <v>4.2300000000000004E-2</v>
      </c>
      <c r="J131" s="85">
        <v>3</v>
      </c>
      <c r="K131" s="86">
        <f t="shared" si="19"/>
        <v>2.12E-2</v>
      </c>
      <c r="N131" s="84"/>
      <c r="O131" s="95"/>
      <c r="P131" s="89">
        <v>4.2300000000000004</v>
      </c>
      <c r="Q131" s="89">
        <v>2.12</v>
      </c>
    </row>
    <row r="132" spans="1:17" ht="20" customHeight="1">
      <c r="A132" s="26"/>
      <c r="B132" s="174" t="s">
        <v>234</v>
      </c>
      <c r="C132" s="174"/>
      <c r="D132" s="87">
        <v>1471247</v>
      </c>
      <c r="E132" s="43"/>
      <c r="F132" s="90">
        <v>70</v>
      </c>
      <c r="G132" s="43"/>
      <c r="H132" s="85">
        <v>71</v>
      </c>
      <c r="I132" s="41"/>
      <c r="J132" s="85">
        <v>141</v>
      </c>
      <c r="K132" s="41"/>
      <c r="N132" s="84"/>
      <c r="O132" s="84"/>
    </row>
    <row r="133" spans="1:17" ht="20" customHeight="1">
      <c r="A133" s="26"/>
      <c r="B133" s="27"/>
      <c r="C133" s="49"/>
      <c r="D133" s="50"/>
      <c r="E133" s="84"/>
      <c r="F133" s="95"/>
      <c r="G133" s="51"/>
      <c r="N133" s="84"/>
      <c r="O133" s="51"/>
    </row>
    <row r="134" spans="1:17" ht="20" customHeight="1">
      <c r="A134" s="186" t="s">
        <v>659</v>
      </c>
      <c r="B134" s="186"/>
      <c r="C134" s="186"/>
      <c r="D134" s="186"/>
      <c r="E134" s="186"/>
      <c r="F134" s="186"/>
      <c r="G134" s="186"/>
      <c r="N134" s="24"/>
      <c r="O134" s="24"/>
    </row>
    <row r="135" spans="1:17" ht="20" customHeight="1">
      <c r="A135" s="92"/>
      <c r="B135" s="92"/>
      <c r="C135" s="92"/>
      <c r="D135" s="92"/>
      <c r="E135" s="92"/>
      <c r="F135" s="92"/>
      <c r="G135" s="92"/>
      <c r="N135" s="24"/>
      <c r="O135" s="24"/>
    </row>
    <row r="136" spans="1:17" ht="20" customHeight="1">
      <c r="A136" s="95"/>
      <c r="B136" s="95"/>
      <c r="C136" s="171"/>
      <c r="D136" s="194" t="s">
        <v>336</v>
      </c>
      <c r="E136" s="194"/>
      <c r="F136" s="52" t="s">
        <v>337</v>
      </c>
      <c r="G136" s="95"/>
      <c r="N136" s="24"/>
      <c r="O136" s="95"/>
    </row>
    <row r="137" spans="1:17" s="47" customFormat="1" ht="20" customHeight="1">
      <c r="A137" s="95"/>
      <c r="B137" s="95"/>
      <c r="C137" s="171"/>
      <c r="D137" s="30" t="s">
        <v>334</v>
      </c>
      <c r="E137" s="91" t="s">
        <v>335</v>
      </c>
      <c r="F137" s="91" t="s">
        <v>335</v>
      </c>
      <c r="G137" s="95"/>
      <c r="H137" s="28"/>
      <c r="I137" s="89"/>
      <c r="J137" s="28"/>
      <c r="K137" s="89"/>
      <c r="N137" s="31"/>
      <c r="O137" s="95"/>
      <c r="P137" s="89"/>
      <c r="Q137" s="89"/>
    </row>
    <row r="138" spans="1:17" ht="20" customHeight="1">
      <c r="A138" s="26"/>
      <c r="B138" s="27"/>
      <c r="C138" s="32" t="s">
        <v>226</v>
      </c>
      <c r="D138" s="87">
        <v>2666196</v>
      </c>
      <c r="E138" s="87">
        <v>2666199</v>
      </c>
      <c r="F138" s="53">
        <v>2486750</v>
      </c>
      <c r="G138" s="95"/>
      <c r="N138" s="54"/>
      <c r="O138" s="95"/>
    </row>
    <row r="139" spans="1:17" ht="20" customHeight="1">
      <c r="A139" s="26"/>
      <c r="B139" s="27"/>
      <c r="C139" s="32" t="s">
        <v>227</v>
      </c>
      <c r="D139" s="90"/>
      <c r="E139" s="90"/>
      <c r="F139" s="85"/>
      <c r="G139" s="95"/>
      <c r="H139" s="95"/>
      <c r="I139" s="95"/>
      <c r="N139" s="95"/>
      <c r="O139" s="95"/>
      <c r="P139" s="95"/>
    </row>
    <row r="140" spans="1:17" ht="20" customHeight="1">
      <c r="A140" s="45"/>
      <c r="B140" s="27"/>
      <c r="C140" s="32" t="s">
        <v>228</v>
      </c>
      <c r="D140" s="87">
        <v>1228653</v>
      </c>
      <c r="E140" s="87">
        <v>1227648</v>
      </c>
      <c r="F140" s="87">
        <v>1001104</v>
      </c>
      <c r="G140" s="95"/>
      <c r="H140" s="95"/>
      <c r="I140" s="95"/>
      <c r="N140" s="54"/>
      <c r="O140" s="95"/>
      <c r="P140" s="95"/>
    </row>
    <row r="141" spans="1:17" ht="20" customHeight="1">
      <c r="A141" s="45"/>
      <c r="B141" s="27"/>
      <c r="C141" s="32" t="s">
        <v>229</v>
      </c>
      <c r="D141" s="88">
        <v>0.46079999999999999</v>
      </c>
      <c r="E141" s="88">
        <v>0.46039999999999998</v>
      </c>
      <c r="F141" s="88">
        <v>0.40260000000000001</v>
      </c>
      <c r="G141" s="95"/>
      <c r="H141" s="95"/>
      <c r="I141" s="95"/>
      <c r="N141" s="95"/>
      <c r="O141" s="95"/>
      <c r="P141" s="95"/>
    </row>
    <row r="142" spans="1:17" ht="20" customHeight="1">
      <c r="A142" s="45"/>
      <c r="B142" s="27"/>
      <c r="C142" s="32" t="s">
        <v>230</v>
      </c>
      <c r="D142" s="87">
        <v>1195655</v>
      </c>
      <c r="E142" s="87">
        <v>1160499</v>
      </c>
      <c r="F142" s="87">
        <v>963032</v>
      </c>
      <c r="G142" s="83"/>
      <c r="H142" s="60"/>
      <c r="I142" s="60"/>
      <c r="J142" s="60"/>
      <c r="K142" s="60"/>
      <c r="L142" s="60"/>
      <c r="N142" s="54"/>
      <c r="O142" s="24"/>
      <c r="P142" s="24"/>
      <c r="Q142" s="24"/>
    </row>
    <row r="143" spans="1:17" ht="20" customHeight="1">
      <c r="A143" s="45"/>
      <c r="B143" s="27"/>
      <c r="C143" s="32" t="s">
        <v>164</v>
      </c>
      <c r="D143" s="88">
        <v>0.97309999999999997</v>
      </c>
      <c r="E143" s="88">
        <v>0.94530000000000003</v>
      </c>
      <c r="F143" s="88">
        <v>0.96199999999999997</v>
      </c>
      <c r="G143" s="83"/>
      <c r="H143" s="60"/>
      <c r="I143" s="60"/>
      <c r="J143" s="60"/>
      <c r="K143" s="60"/>
      <c r="L143" s="60"/>
      <c r="N143" s="95"/>
      <c r="O143" s="24"/>
      <c r="P143" s="24"/>
      <c r="Q143" s="24"/>
    </row>
    <row r="144" spans="1:17" ht="20" customHeight="1">
      <c r="A144" s="45"/>
      <c r="B144" s="27"/>
      <c r="C144" s="27"/>
      <c r="D144" s="95"/>
      <c r="E144" s="95"/>
      <c r="F144" s="95"/>
      <c r="G144" s="95"/>
      <c r="N144" s="95"/>
      <c r="O144" s="95"/>
    </row>
    <row r="145" spans="1:17" ht="20" customHeight="1">
      <c r="A145" s="26"/>
      <c r="B145" s="171" t="s">
        <v>231</v>
      </c>
      <c r="C145" s="171"/>
      <c r="D145" s="171" t="s">
        <v>232</v>
      </c>
      <c r="E145" s="171"/>
      <c r="F145" s="171"/>
      <c r="G145" s="171"/>
      <c r="H145" s="172" t="s">
        <v>233</v>
      </c>
      <c r="I145" s="172"/>
      <c r="J145" s="172" t="s">
        <v>234</v>
      </c>
      <c r="K145" s="172"/>
      <c r="N145" s="24"/>
      <c r="O145" s="24"/>
      <c r="P145" s="24"/>
      <c r="Q145" s="24"/>
    </row>
    <row r="146" spans="1:17" ht="20" customHeight="1">
      <c r="A146" s="26"/>
      <c r="B146" s="171"/>
      <c r="C146" s="171"/>
      <c r="D146" s="90" t="s">
        <v>235</v>
      </c>
      <c r="E146" s="90" t="s">
        <v>267</v>
      </c>
      <c r="F146" s="90" t="s">
        <v>236</v>
      </c>
      <c r="G146" s="90" t="s">
        <v>129</v>
      </c>
      <c r="H146" s="85" t="s">
        <v>236</v>
      </c>
      <c r="I146" s="41" t="s">
        <v>129</v>
      </c>
      <c r="J146" s="85" t="s">
        <v>236</v>
      </c>
      <c r="K146" s="41" t="s">
        <v>129</v>
      </c>
      <c r="N146" s="95" t="s">
        <v>267</v>
      </c>
      <c r="O146" s="95" t="s">
        <v>129</v>
      </c>
      <c r="P146" s="89" t="s">
        <v>129</v>
      </c>
      <c r="Q146" s="89" t="s">
        <v>129</v>
      </c>
    </row>
    <row r="147" spans="1:17" ht="20" customHeight="1">
      <c r="A147" s="26"/>
      <c r="B147" s="169" t="s">
        <v>165</v>
      </c>
      <c r="C147" s="169"/>
      <c r="D147" s="87">
        <v>340035</v>
      </c>
      <c r="E147" s="88">
        <f t="shared" ref="E147" si="23">N147/100</f>
        <v>0.28439999999999999</v>
      </c>
      <c r="F147" s="90">
        <v>22</v>
      </c>
      <c r="G147" s="88">
        <f t="shared" ref="G147:G149" si="24">O147/100</f>
        <v>0.31430000000000002</v>
      </c>
      <c r="H147" s="85">
        <v>17</v>
      </c>
      <c r="I147" s="86">
        <f t="shared" ref="I147:I167" si="25">P147/100</f>
        <v>0.2394</v>
      </c>
      <c r="J147" s="85">
        <v>39</v>
      </c>
      <c r="K147" s="86">
        <f t="shared" ref="K147:K167" si="26">Q147/100</f>
        <v>0.27660000000000001</v>
      </c>
      <c r="N147" s="84">
        <v>28.44</v>
      </c>
      <c r="O147" s="84">
        <v>31.43</v>
      </c>
      <c r="P147" s="89">
        <v>23.94</v>
      </c>
      <c r="Q147" s="89">
        <v>27.66</v>
      </c>
    </row>
    <row r="148" spans="1:17" ht="20" customHeight="1">
      <c r="A148" s="26"/>
      <c r="B148" s="171" t="s">
        <v>166</v>
      </c>
      <c r="C148" s="96" t="s">
        <v>242</v>
      </c>
      <c r="D148" s="175">
        <v>246852</v>
      </c>
      <c r="E148" s="170">
        <f>N148/100</f>
        <v>0.20649999999999999</v>
      </c>
      <c r="F148" s="171">
        <v>16</v>
      </c>
      <c r="G148" s="170">
        <f t="shared" si="24"/>
        <v>0.2286</v>
      </c>
      <c r="H148" s="85">
        <v>11</v>
      </c>
      <c r="I148" s="86">
        <f t="shared" si="25"/>
        <v>0.15490000000000001</v>
      </c>
      <c r="J148" s="85">
        <v>20</v>
      </c>
      <c r="K148" s="86">
        <f t="shared" si="26"/>
        <v>0.14180000000000001</v>
      </c>
      <c r="N148" s="201">
        <v>20.65</v>
      </c>
      <c r="O148" s="201">
        <v>22.86</v>
      </c>
      <c r="P148" s="89">
        <v>15.49</v>
      </c>
      <c r="Q148" s="89">
        <v>14.18</v>
      </c>
    </row>
    <row r="149" spans="1:17" ht="20" customHeight="1">
      <c r="A149" s="26"/>
      <c r="B149" s="171"/>
      <c r="C149" s="97" t="s">
        <v>269</v>
      </c>
      <c r="D149" s="175"/>
      <c r="E149" s="170"/>
      <c r="F149" s="171"/>
      <c r="G149" s="170">
        <f t="shared" si="24"/>
        <v>0</v>
      </c>
      <c r="H149" s="85">
        <v>4</v>
      </c>
      <c r="I149" s="86">
        <f t="shared" si="25"/>
        <v>5.6299999999999996E-2</v>
      </c>
      <c r="J149" s="85">
        <v>11</v>
      </c>
      <c r="K149" s="86">
        <f t="shared" si="26"/>
        <v>7.8E-2</v>
      </c>
      <c r="N149" s="201"/>
      <c r="O149" s="201"/>
      <c r="P149" s="89">
        <v>5.63</v>
      </c>
      <c r="Q149" s="89">
        <v>7.8</v>
      </c>
    </row>
    <row r="150" spans="1:17" ht="20" customHeight="1">
      <c r="A150" s="26"/>
      <c r="B150" s="169" t="s">
        <v>167</v>
      </c>
      <c r="C150" s="169"/>
      <c r="D150" s="87">
        <v>176409</v>
      </c>
      <c r="E150" s="88">
        <f t="shared" ref="E150" si="27">N150/100</f>
        <v>0.14749999999999999</v>
      </c>
      <c r="F150" s="90">
        <v>11</v>
      </c>
      <c r="G150" s="88">
        <f t="shared" ref="G150:G152" si="28">O150/100</f>
        <v>0.15710000000000002</v>
      </c>
      <c r="H150" s="85">
        <v>14</v>
      </c>
      <c r="I150" s="86">
        <f t="shared" si="25"/>
        <v>0.19719999999999999</v>
      </c>
      <c r="J150" s="85">
        <v>25</v>
      </c>
      <c r="K150" s="86">
        <f t="shared" si="26"/>
        <v>0.17730000000000001</v>
      </c>
      <c r="N150" s="84">
        <v>14.75</v>
      </c>
      <c r="O150" s="84">
        <v>15.71</v>
      </c>
      <c r="P150" s="89">
        <v>19.72</v>
      </c>
      <c r="Q150" s="89">
        <v>17.73</v>
      </c>
    </row>
    <row r="151" spans="1:17" ht="20" customHeight="1">
      <c r="A151" s="26"/>
      <c r="B151" s="171" t="s">
        <v>168</v>
      </c>
      <c r="C151" s="96" t="s">
        <v>169</v>
      </c>
      <c r="D151" s="175">
        <v>135807</v>
      </c>
      <c r="E151" s="170">
        <f>N151/100</f>
        <v>0.11359999999999999</v>
      </c>
      <c r="F151" s="171">
        <v>9</v>
      </c>
      <c r="G151" s="170">
        <f t="shared" si="28"/>
        <v>0.12859999999999999</v>
      </c>
      <c r="H151" s="85">
        <v>1</v>
      </c>
      <c r="I151" s="86">
        <f t="shared" si="25"/>
        <v>1.41E-2</v>
      </c>
      <c r="J151" s="85">
        <v>10</v>
      </c>
      <c r="K151" s="86">
        <f t="shared" si="26"/>
        <v>7.0900000000000005E-2</v>
      </c>
      <c r="N151" s="201">
        <v>11.36</v>
      </c>
      <c r="O151" s="201">
        <v>12.86</v>
      </c>
      <c r="P151" s="89">
        <v>1.41</v>
      </c>
      <c r="Q151" s="89">
        <v>7.09</v>
      </c>
    </row>
    <row r="152" spans="1:17" ht="40" customHeight="1">
      <c r="A152" s="26"/>
      <c r="B152" s="171"/>
      <c r="C152" s="96" t="s">
        <v>590</v>
      </c>
      <c r="D152" s="175"/>
      <c r="E152" s="170"/>
      <c r="F152" s="171"/>
      <c r="G152" s="170">
        <f t="shared" si="28"/>
        <v>0</v>
      </c>
      <c r="H152" s="85">
        <v>0</v>
      </c>
      <c r="I152" s="86">
        <f t="shared" si="25"/>
        <v>0</v>
      </c>
      <c r="J152" s="85">
        <v>0</v>
      </c>
      <c r="K152" s="86">
        <f t="shared" si="26"/>
        <v>0</v>
      </c>
      <c r="N152" s="201"/>
      <c r="O152" s="201"/>
      <c r="P152" s="89">
        <v>0</v>
      </c>
      <c r="Q152" s="89">
        <v>0</v>
      </c>
    </row>
    <row r="153" spans="1:17" ht="20" customHeight="1">
      <c r="A153" s="26"/>
      <c r="B153" s="169" t="s">
        <v>170</v>
      </c>
      <c r="C153" s="169"/>
      <c r="D153" s="87">
        <v>109872</v>
      </c>
      <c r="E153" s="88">
        <f t="shared" ref="E153:E162" si="29">N153/100</f>
        <v>9.1899999999999996E-2</v>
      </c>
      <c r="F153" s="90">
        <v>7</v>
      </c>
      <c r="G153" s="88">
        <f t="shared" ref="G153:G163" si="30">O153/100</f>
        <v>0.1</v>
      </c>
      <c r="H153" s="85">
        <v>11</v>
      </c>
      <c r="I153" s="86">
        <f t="shared" si="25"/>
        <v>0.15490000000000001</v>
      </c>
      <c r="J153" s="85">
        <v>18</v>
      </c>
      <c r="K153" s="86">
        <f t="shared" si="26"/>
        <v>0.12770000000000001</v>
      </c>
      <c r="N153" s="84">
        <v>9.19</v>
      </c>
      <c r="O153" s="84">
        <v>10</v>
      </c>
      <c r="P153" s="89">
        <v>15.49</v>
      </c>
      <c r="Q153" s="89">
        <v>12.77</v>
      </c>
    </row>
    <row r="154" spans="1:17" ht="20" customHeight="1">
      <c r="A154" s="26"/>
      <c r="B154" s="169" t="s">
        <v>171</v>
      </c>
      <c r="C154" s="169"/>
      <c r="D154" s="87">
        <v>78902</v>
      </c>
      <c r="E154" s="88">
        <f t="shared" si="29"/>
        <v>6.6000000000000003E-2</v>
      </c>
      <c r="F154" s="90">
        <v>5</v>
      </c>
      <c r="G154" s="88">
        <f t="shared" si="30"/>
        <v>7.1399999999999991E-2</v>
      </c>
      <c r="H154" s="85">
        <v>5</v>
      </c>
      <c r="I154" s="86">
        <f t="shared" si="25"/>
        <v>7.0400000000000004E-2</v>
      </c>
      <c r="J154" s="85">
        <v>10</v>
      </c>
      <c r="K154" s="86">
        <f t="shared" si="26"/>
        <v>7.0900000000000005E-2</v>
      </c>
      <c r="N154" s="84">
        <v>6.6</v>
      </c>
      <c r="O154" s="84">
        <v>7.14</v>
      </c>
      <c r="P154" s="89">
        <v>7.04</v>
      </c>
      <c r="Q154" s="89">
        <v>7.09</v>
      </c>
    </row>
    <row r="155" spans="1:17" ht="20" customHeight="1">
      <c r="A155" s="26"/>
      <c r="B155" s="169" t="s">
        <v>258</v>
      </c>
      <c r="C155" s="169"/>
      <c r="D155" s="87">
        <v>45302</v>
      </c>
      <c r="E155" s="88">
        <f t="shared" si="29"/>
        <v>3.7900000000000003E-2</v>
      </c>
      <c r="F155" s="90">
        <v>0</v>
      </c>
      <c r="G155" s="88">
        <f t="shared" si="30"/>
        <v>0</v>
      </c>
      <c r="H155" s="85">
        <v>2</v>
      </c>
      <c r="I155" s="86">
        <f t="shared" si="25"/>
        <v>2.8199999999999999E-2</v>
      </c>
      <c r="J155" s="85">
        <v>2</v>
      </c>
      <c r="K155" s="86">
        <f t="shared" si="26"/>
        <v>1.4199999999999999E-2</v>
      </c>
      <c r="N155" s="84">
        <v>3.79</v>
      </c>
      <c r="O155" s="84">
        <v>0</v>
      </c>
      <c r="P155" s="89">
        <v>2.82</v>
      </c>
      <c r="Q155" s="89">
        <v>1.42</v>
      </c>
    </row>
    <row r="156" spans="1:17" ht="34" customHeight="1">
      <c r="A156" s="26"/>
      <c r="B156" s="187" t="s">
        <v>544</v>
      </c>
      <c r="C156" s="187"/>
      <c r="D156" s="87">
        <v>23426</v>
      </c>
      <c r="E156" s="88">
        <f t="shared" si="29"/>
        <v>1.9599999999999999E-2</v>
      </c>
      <c r="F156" s="90">
        <v>0</v>
      </c>
      <c r="G156" s="88">
        <f t="shared" si="30"/>
        <v>0</v>
      </c>
      <c r="H156" s="85">
        <v>0</v>
      </c>
      <c r="I156" s="86">
        <f t="shared" si="25"/>
        <v>0</v>
      </c>
      <c r="J156" s="85">
        <v>0</v>
      </c>
      <c r="K156" s="86">
        <f t="shared" si="26"/>
        <v>0</v>
      </c>
      <c r="N156" s="84">
        <v>1.96</v>
      </c>
      <c r="O156" s="84">
        <v>0</v>
      </c>
      <c r="P156" s="89">
        <v>0</v>
      </c>
      <c r="Q156" s="89">
        <v>0</v>
      </c>
    </row>
    <row r="157" spans="1:17" ht="20" customHeight="1">
      <c r="A157" s="26"/>
      <c r="B157" s="187" t="s">
        <v>172</v>
      </c>
      <c r="C157" s="187"/>
      <c r="D157" s="87">
        <v>16362</v>
      </c>
      <c r="E157" s="88">
        <f t="shared" si="29"/>
        <v>1.37E-2</v>
      </c>
      <c r="F157" s="90">
        <v>0</v>
      </c>
      <c r="G157" s="88">
        <f t="shared" si="30"/>
        <v>0</v>
      </c>
      <c r="H157" s="85">
        <v>0</v>
      </c>
      <c r="I157" s="86">
        <f t="shared" si="25"/>
        <v>0</v>
      </c>
      <c r="J157" s="85">
        <v>0</v>
      </c>
      <c r="K157" s="86">
        <f t="shared" si="26"/>
        <v>0</v>
      </c>
      <c r="N157" s="84">
        <v>1.37</v>
      </c>
      <c r="O157" s="84">
        <v>0</v>
      </c>
      <c r="P157" s="89">
        <v>0</v>
      </c>
      <c r="Q157" s="89">
        <v>0</v>
      </c>
    </row>
    <row r="158" spans="1:17" ht="20" customHeight="1">
      <c r="A158" s="26"/>
      <c r="B158" s="188" t="s">
        <v>506</v>
      </c>
      <c r="C158" s="188"/>
      <c r="D158" s="87">
        <v>5989</v>
      </c>
      <c r="E158" s="88">
        <f t="shared" si="29"/>
        <v>5.0000000000000001E-3</v>
      </c>
      <c r="F158" s="90">
        <v>0</v>
      </c>
      <c r="G158" s="88">
        <f t="shared" si="30"/>
        <v>0</v>
      </c>
      <c r="H158" s="85">
        <v>0</v>
      </c>
      <c r="I158" s="86">
        <f t="shared" si="25"/>
        <v>0</v>
      </c>
      <c r="J158" s="85">
        <v>0</v>
      </c>
      <c r="K158" s="86">
        <f t="shared" si="26"/>
        <v>0</v>
      </c>
      <c r="N158" s="84">
        <v>0.5</v>
      </c>
      <c r="O158" s="84">
        <v>0</v>
      </c>
      <c r="P158" s="89">
        <v>0</v>
      </c>
      <c r="Q158" s="89">
        <v>0</v>
      </c>
    </row>
    <row r="159" spans="1:17" ht="20" customHeight="1">
      <c r="A159" s="26"/>
      <c r="B159" s="169" t="s">
        <v>558</v>
      </c>
      <c r="C159" s="169"/>
      <c r="D159" s="87">
        <v>4326</v>
      </c>
      <c r="E159" s="88">
        <f t="shared" si="29"/>
        <v>3.5999999999999999E-3</v>
      </c>
      <c r="F159" s="90">
        <v>0</v>
      </c>
      <c r="G159" s="88">
        <f t="shared" si="30"/>
        <v>0</v>
      </c>
      <c r="H159" s="85">
        <v>0</v>
      </c>
      <c r="I159" s="86">
        <f t="shared" si="25"/>
        <v>0</v>
      </c>
      <c r="J159" s="85">
        <v>0</v>
      </c>
      <c r="K159" s="86">
        <f t="shared" si="26"/>
        <v>0</v>
      </c>
      <c r="N159" s="84">
        <v>0.36</v>
      </c>
      <c r="O159" s="84">
        <v>0</v>
      </c>
      <c r="P159" s="89">
        <v>0</v>
      </c>
      <c r="Q159" s="89">
        <v>0</v>
      </c>
    </row>
    <row r="160" spans="1:17" ht="20" customHeight="1">
      <c r="A160" s="26"/>
      <c r="B160" s="169" t="s">
        <v>173</v>
      </c>
      <c r="C160" s="169"/>
      <c r="D160" s="87">
        <v>3977</v>
      </c>
      <c r="E160" s="88">
        <f t="shared" si="29"/>
        <v>3.3E-3</v>
      </c>
      <c r="F160" s="90">
        <v>0</v>
      </c>
      <c r="G160" s="88">
        <f t="shared" si="30"/>
        <v>0</v>
      </c>
      <c r="H160" s="85">
        <v>0</v>
      </c>
      <c r="I160" s="86">
        <f t="shared" si="25"/>
        <v>0</v>
      </c>
      <c r="J160" s="85">
        <v>0</v>
      </c>
      <c r="K160" s="86">
        <f t="shared" si="26"/>
        <v>0</v>
      </c>
      <c r="N160" s="84">
        <v>0.33</v>
      </c>
      <c r="O160" s="84">
        <v>0</v>
      </c>
      <c r="P160" s="89">
        <v>0</v>
      </c>
      <c r="Q160" s="89">
        <v>0</v>
      </c>
    </row>
    <row r="161" spans="1:17" ht="20" customHeight="1">
      <c r="A161" s="26"/>
      <c r="B161" s="169" t="s">
        <v>250</v>
      </c>
      <c r="C161" s="169"/>
      <c r="D161" s="87">
        <v>3337</v>
      </c>
      <c r="E161" s="88">
        <f t="shared" si="29"/>
        <v>2.8000000000000004E-3</v>
      </c>
      <c r="F161" s="90">
        <v>0</v>
      </c>
      <c r="G161" s="88">
        <f t="shared" si="30"/>
        <v>0</v>
      </c>
      <c r="H161" s="85">
        <v>0</v>
      </c>
      <c r="I161" s="86">
        <f t="shared" si="25"/>
        <v>0</v>
      </c>
      <c r="J161" s="85">
        <v>0</v>
      </c>
      <c r="K161" s="86">
        <f t="shared" si="26"/>
        <v>0</v>
      </c>
      <c r="N161" s="84">
        <v>0.28000000000000003</v>
      </c>
      <c r="O161" s="84">
        <v>0</v>
      </c>
      <c r="P161" s="89">
        <v>0</v>
      </c>
      <c r="Q161" s="89">
        <v>0</v>
      </c>
    </row>
    <row r="162" spans="1:17" ht="20" customHeight="1">
      <c r="A162" s="26"/>
      <c r="B162" s="169" t="s">
        <v>586</v>
      </c>
      <c r="C162" s="169"/>
      <c r="D162" s="87">
        <v>2577</v>
      </c>
      <c r="E162" s="88">
        <f t="shared" si="29"/>
        <v>2.2000000000000001E-3</v>
      </c>
      <c r="F162" s="90">
        <v>0</v>
      </c>
      <c r="G162" s="88">
        <f t="shared" si="30"/>
        <v>0</v>
      </c>
      <c r="H162" s="85">
        <v>0</v>
      </c>
      <c r="I162" s="86">
        <f t="shared" si="25"/>
        <v>0</v>
      </c>
      <c r="J162" s="85">
        <v>0</v>
      </c>
      <c r="K162" s="86">
        <f t="shared" si="26"/>
        <v>0</v>
      </c>
      <c r="N162" s="84">
        <v>0.22</v>
      </c>
      <c r="O162" s="84">
        <v>0</v>
      </c>
      <c r="P162" s="89">
        <v>0</v>
      </c>
      <c r="Q162" s="89">
        <v>0</v>
      </c>
    </row>
    <row r="163" spans="1:17" ht="20" customHeight="1">
      <c r="A163" s="26"/>
      <c r="B163" s="169" t="s">
        <v>246</v>
      </c>
      <c r="C163" s="169"/>
      <c r="D163" s="87">
        <v>2482</v>
      </c>
      <c r="E163" s="88">
        <f>N163/100</f>
        <v>2.0999999999999999E-3</v>
      </c>
      <c r="F163" s="90">
        <v>0</v>
      </c>
      <c r="G163" s="88">
        <f t="shared" si="30"/>
        <v>0</v>
      </c>
      <c r="H163" s="85">
        <v>0</v>
      </c>
      <c r="I163" s="86">
        <f t="shared" si="25"/>
        <v>0</v>
      </c>
      <c r="J163" s="85">
        <v>0</v>
      </c>
      <c r="K163" s="86">
        <f t="shared" si="26"/>
        <v>0</v>
      </c>
      <c r="N163" s="84">
        <v>0.21</v>
      </c>
      <c r="O163" s="84">
        <v>0</v>
      </c>
      <c r="P163" s="89">
        <v>0</v>
      </c>
      <c r="Q163" s="89">
        <v>0</v>
      </c>
    </row>
    <row r="164" spans="1:17" ht="20" customHeight="1">
      <c r="A164" s="26"/>
      <c r="B164" s="169" t="s">
        <v>587</v>
      </c>
      <c r="C164" s="169"/>
      <c r="D164" s="87"/>
      <c r="E164" s="43"/>
      <c r="F164" s="43"/>
      <c r="G164" s="43"/>
      <c r="H164" s="85">
        <v>0</v>
      </c>
      <c r="I164" s="86">
        <f t="shared" si="25"/>
        <v>0</v>
      </c>
      <c r="J164" s="85">
        <v>0</v>
      </c>
      <c r="K164" s="86">
        <f t="shared" si="26"/>
        <v>0</v>
      </c>
      <c r="N164" s="84"/>
      <c r="O164" s="84"/>
      <c r="P164" s="89">
        <v>0</v>
      </c>
      <c r="Q164" s="89">
        <v>0</v>
      </c>
    </row>
    <row r="165" spans="1:17" ht="20" customHeight="1">
      <c r="A165" s="26"/>
      <c r="B165" s="174" t="s">
        <v>560</v>
      </c>
      <c r="C165" s="174"/>
      <c r="D165" s="87"/>
      <c r="E165" s="43"/>
      <c r="F165" s="43"/>
      <c r="G165" s="43"/>
      <c r="H165" s="85">
        <v>0</v>
      </c>
      <c r="I165" s="86">
        <f t="shared" si="25"/>
        <v>0</v>
      </c>
      <c r="J165" s="85">
        <v>0</v>
      </c>
      <c r="K165" s="86">
        <f t="shared" si="26"/>
        <v>0</v>
      </c>
      <c r="N165" s="84"/>
      <c r="O165" s="84"/>
      <c r="P165" s="89">
        <v>0</v>
      </c>
      <c r="Q165" s="89">
        <v>0</v>
      </c>
    </row>
    <row r="166" spans="1:17" ht="20" customHeight="1">
      <c r="A166" s="26"/>
      <c r="B166" s="174" t="s">
        <v>262</v>
      </c>
      <c r="C166" s="174"/>
      <c r="D166" s="87"/>
      <c r="E166" s="43"/>
      <c r="F166" s="43"/>
      <c r="G166" s="43"/>
      <c r="H166" s="85">
        <v>0</v>
      </c>
      <c r="I166" s="86">
        <f t="shared" si="25"/>
        <v>0</v>
      </c>
      <c r="J166" s="85">
        <v>0</v>
      </c>
      <c r="K166" s="86">
        <f t="shared" si="26"/>
        <v>0</v>
      </c>
      <c r="N166" s="84"/>
      <c r="O166" s="84"/>
      <c r="P166" s="89">
        <v>0</v>
      </c>
      <c r="Q166" s="89">
        <v>0</v>
      </c>
    </row>
    <row r="167" spans="1:17" ht="20" customHeight="1">
      <c r="A167" s="26"/>
      <c r="B167" s="174" t="s">
        <v>254</v>
      </c>
      <c r="C167" s="174"/>
      <c r="D167" s="87"/>
      <c r="E167" s="43"/>
      <c r="F167" s="43"/>
      <c r="G167" s="43"/>
      <c r="H167" s="85">
        <v>6</v>
      </c>
      <c r="I167" s="86">
        <f t="shared" si="25"/>
        <v>8.4499999999999992E-2</v>
      </c>
      <c r="J167" s="85">
        <v>6</v>
      </c>
      <c r="K167" s="86">
        <f t="shared" si="26"/>
        <v>4.2599999999999999E-2</v>
      </c>
      <c r="N167" s="84"/>
      <c r="O167" s="84"/>
      <c r="P167" s="89">
        <v>8.4499999999999993</v>
      </c>
      <c r="Q167" s="89">
        <v>4.26</v>
      </c>
    </row>
    <row r="168" spans="1:17" ht="20" customHeight="1">
      <c r="A168" s="26"/>
      <c r="B168" s="174" t="s">
        <v>234</v>
      </c>
      <c r="C168" s="174"/>
      <c r="D168" s="87">
        <v>1195655</v>
      </c>
      <c r="E168" s="43"/>
      <c r="F168" s="90">
        <v>70</v>
      </c>
      <c r="G168" s="43"/>
      <c r="H168" s="85">
        <v>71</v>
      </c>
      <c r="I168" s="41"/>
      <c r="J168" s="85">
        <v>141</v>
      </c>
      <c r="K168" s="41"/>
      <c r="N168" s="84"/>
      <c r="O168" s="84"/>
    </row>
    <row r="169" spans="1:17" ht="20" customHeight="1">
      <c r="A169" s="26"/>
      <c r="B169" s="27"/>
      <c r="C169" s="26"/>
      <c r="D169" s="95"/>
      <c r="E169" s="95"/>
      <c r="F169" s="95"/>
      <c r="G169" s="95"/>
      <c r="N169" s="95"/>
      <c r="O169" s="95"/>
    </row>
    <row r="170" spans="1:17" ht="20" customHeight="1">
      <c r="A170" s="186" t="s">
        <v>658</v>
      </c>
      <c r="B170" s="186"/>
      <c r="C170" s="186"/>
      <c r="D170" s="186"/>
      <c r="E170" s="186"/>
      <c r="F170" s="186"/>
      <c r="G170" s="186"/>
      <c r="N170" s="24"/>
      <c r="O170" s="24"/>
    </row>
    <row r="171" spans="1:17" ht="20" customHeight="1">
      <c r="A171" s="92"/>
      <c r="B171" s="92"/>
      <c r="C171" s="92"/>
      <c r="D171" s="92"/>
      <c r="E171" s="92"/>
      <c r="F171" s="92"/>
      <c r="G171" s="92"/>
      <c r="N171" s="24"/>
      <c r="O171" s="24"/>
    </row>
    <row r="172" spans="1:17" ht="20" customHeight="1">
      <c r="A172" s="95"/>
      <c r="B172" s="95"/>
      <c r="C172" s="90"/>
      <c r="D172" s="194" t="s">
        <v>336</v>
      </c>
      <c r="E172" s="194"/>
      <c r="F172" s="52" t="s">
        <v>337</v>
      </c>
      <c r="G172" s="95"/>
      <c r="N172" s="24"/>
      <c r="O172" s="95"/>
    </row>
    <row r="173" spans="1:17" ht="20" customHeight="1">
      <c r="A173" s="26"/>
      <c r="B173" s="27"/>
      <c r="C173" s="90"/>
      <c r="D173" s="30" t="s">
        <v>334</v>
      </c>
      <c r="E173" s="91" t="s">
        <v>335</v>
      </c>
      <c r="F173" s="91" t="s">
        <v>335</v>
      </c>
      <c r="G173" s="95"/>
      <c r="N173" s="31"/>
      <c r="O173" s="95"/>
    </row>
    <row r="174" spans="1:17" ht="20" customHeight="1">
      <c r="A174" s="26"/>
      <c r="B174" s="27"/>
      <c r="C174" s="32" t="s">
        <v>226</v>
      </c>
      <c r="D174" s="87">
        <v>2696090</v>
      </c>
      <c r="E174" s="87">
        <v>2696075</v>
      </c>
      <c r="F174" s="53">
        <v>2581305</v>
      </c>
      <c r="G174" s="95"/>
      <c r="N174" s="54"/>
      <c r="O174" s="95"/>
    </row>
    <row r="175" spans="1:17" ht="20" customHeight="1">
      <c r="A175" s="26"/>
      <c r="B175" s="27"/>
      <c r="C175" s="32" t="s">
        <v>227</v>
      </c>
      <c r="D175" s="90"/>
      <c r="E175" s="90"/>
      <c r="F175" s="40"/>
      <c r="G175" s="95"/>
      <c r="N175" s="95"/>
      <c r="O175" s="95"/>
    </row>
    <row r="176" spans="1:17" ht="20" customHeight="1">
      <c r="A176" s="26"/>
      <c r="B176" s="27"/>
      <c r="C176" s="32" t="s">
        <v>228</v>
      </c>
      <c r="D176" s="87">
        <v>1309965</v>
      </c>
      <c r="E176" s="87">
        <v>1309767</v>
      </c>
      <c r="F176" s="87">
        <v>835636</v>
      </c>
      <c r="G176" s="95"/>
      <c r="H176" s="95"/>
      <c r="I176" s="95"/>
      <c r="N176" s="54"/>
      <c r="O176" s="95"/>
      <c r="P176" s="95"/>
    </row>
    <row r="177" spans="1:17" ht="20" customHeight="1">
      <c r="A177" s="45"/>
      <c r="B177" s="27"/>
      <c r="C177" s="32" t="s">
        <v>229</v>
      </c>
      <c r="D177" s="88">
        <v>0.4859</v>
      </c>
      <c r="E177" s="88">
        <v>0.48580000000000001</v>
      </c>
      <c r="F177" s="88">
        <v>0.32369999999999999</v>
      </c>
      <c r="G177" s="95"/>
      <c r="H177" s="95"/>
      <c r="I177" s="95"/>
      <c r="N177" s="95"/>
      <c r="O177" s="95"/>
      <c r="P177" s="95"/>
    </row>
    <row r="178" spans="1:17" ht="20" customHeight="1">
      <c r="A178" s="45"/>
      <c r="B178" s="27"/>
      <c r="C178" s="32" t="s">
        <v>230</v>
      </c>
      <c r="D178" s="87">
        <v>1236716</v>
      </c>
      <c r="E178" s="87">
        <v>1228180</v>
      </c>
      <c r="F178" s="87">
        <v>800043</v>
      </c>
      <c r="G178" s="95"/>
      <c r="H178" s="95"/>
      <c r="I178" s="95"/>
      <c r="N178" s="54"/>
      <c r="O178" s="95"/>
      <c r="P178" s="95"/>
    </row>
    <row r="179" spans="1:17" ht="20" customHeight="1">
      <c r="A179" s="45"/>
      <c r="B179" s="27"/>
      <c r="C179" s="32" t="s">
        <v>164</v>
      </c>
      <c r="D179" s="88">
        <v>0.94410000000000005</v>
      </c>
      <c r="E179" s="88">
        <v>0.93769999999999998</v>
      </c>
      <c r="F179" s="88">
        <v>0.95740000000000003</v>
      </c>
      <c r="G179" s="83"/>
      <c r="H179" s="60"/>
      <c r="I179" s="60"/>
      <c r="J179" s="60"/>
      <c r="K179" s="60"/>
      <c r="L179" s="60"/>
      <c r="N179" s="95"/>
      <c r="O179" s="24"/>
      <c r="P179" s="24"/>
      <c r="Q179" s="24"/>
    </row>
    <row r="180" spans="1:17" ht="20" customHeight="1">
      <c r="A180" s="45"/>
      <c r="B180" s="27"/>
      <c r="C180" s="27"/>
      <c r="D180" s="95"/>
      <c r="E180" s="95"/>
      <c r="F180" s="95"/>
      <c r="G180" s="95"/>
      <c r="N180" s="95"/>
      <c r="O180" s="95"/>
    </row>
    <row r="181" spans="1:17" ht="20" customHeight="1">
      <c r="A181" s="26"/>
      <c r="B181" s="171" t="s">
        <v>231</v>
      </c>
      <c r="C181" s="171"/>
      <c r="D181" s="171" t="s">
        <v>232</v>
      </c>
      <c r="E181" s="171"/>
      <c r="F181" s="171"/>
      <c r="G181" s="171"/>
      <c r="H181" s="172" t="s">
        <v>233</v>
      </c>
      <c r="I181" s="172"/>
      <c r="J181" s="172" t="s">
        <v>234</v>
      </c>
      <c r="K181" s="172"/>
      <c r="N181" s="24"/>
      <c r="O181" s="24"/>
      <c r="P181" s="24"/>
      <c r="Q181" s="24"/>
    </row>
    <row r="182" spans="1:17" ht="20" customHeight="1">
      <c r="A182" s="26"/>
      <c r="B182" s="171"/>
      <c r="C182" s="171"/>
      <c r="D182" s="90" t="s">
        <v>235</v>
      </c>
      <c r="E182" s="90" t="s">
        <v>267</v>
      </c>
      <c r="F182" s="90" t="s">
        <v>236</v>
      </c>
      <c r="G182" s="90" t="s">
        <v>129</v>
      </c>
      <c r="H182" s="85" t="s">
        <v>236</v>
      </c>
      <c r="I182" s="41" t="s">
        <v>129</v>
      </c>
      <c r="J182" s="85" t="s">
        <v>236</v>
      </c>
      <c r="K182" s="41" t="s">
        <v>129</v>
      </c>
      <c r="N182" s="95" t="s">
        <v>267</v>
      </c>
      <c r="O182" s="95" t="s">
        <v>129</v>
      </c>
      <c r="P182" s="89" t="s">
        <v>129</v>
      </c>
      <c r="Q182" s="89" t="s">
        <v>129</v>
      </c>
    </row>
    <row r="183" spans="1:17" ht="20" customHeight="1">
      <c r="A183" s="26"/>
      <c r="B183" s="174" t="s">
        <v>174</v>
      </c>
      <c r="C183" s="174"/>
      <c r="D183" s="87">
        <v>243823</v>
      </c>
      <c r="E183" s="88">
        <f>N183/100</f>
        <v>0.19719999999999999</v>
      </c>
      <c r="F183" s="90">
        <v>18</v>
      </c>
      <c r="G183" s="88">
        <f t="shared" ref="G183:G186" si="31">O183/100</f>
        <v>0.2571</v>
      </c>
      <c r="H183" s="85">
        <v>27</v>
      </c>
      <c r="I183" s="86">
        <f>P183/100</f>
        <v>0.38030000000000003</v>
      </c>
      <c r="J183" s="85">
        <v>45</v>
      </c>
      <c r="K183" s="86">
        <f>Q183/100</f>
        <v>0.31909999999999999</v>
      </c>
      <c r="N183" s="84">
        <v>19.72</v>
      </c>
      <c r="O183" s="84">
        <v>25.71</v>
      </c>
      <c r="P183" s="89">
        <v>38.03</v>
      </c>
      <c r="Q183" s="89">
        <v>31.91</v>
      </c>
    </row>
    <row r="184" spans="1:17" ht="20" customHeight="1">
      <c r="A184" s="26"/>
      <c r="B184" s="174" t="s">
        <v>175</v>
      </c>
      <c r="C184" s="174"/>
      <c r="D184" s="87">
        <v>186629</v>
      </c>
      <c r="E184" s="88">
        <f t="shared" ref="E184:E186" si="32">N184/100</f>
        <v>0.15090000000000001</v>
      </c>
      <c r="F184" s="90">
        <v>13</v>
      </c>
      <c r="G184" s="88">
        <f t="shared" si="31"/>
        <v>0.1857</v>
      </c>
      <c r="H184" s="85">
        <v>3</v>
      </c>
      <c r="I184" s="86">
        <f t="shared" ref="I184:I202" si="33">P184/100</f>
        <v>4.2300000000000004E-2</v>
      </c>
      <c r="J184" s="85">
        <v>16</v>
      </c>
      <c r="K184" s="86">
        <f t="shared" ref="K184:K186" si="34">Q184/100</f>
        <v>0.11349999999999999</v>
      </c>
      <c r="N184" s="84">
        <v>15.09</v>
      </c>
      <c r="O184" s="84">
        <v>18.57</v>
      </c>
      <c r="P184" s="89">
        <v>4.2300000000000004</v>
      </c>
      <c r="Q184" s="89">
        <v>11.35</v>
      </c>
    </row>
    <row r="185" spans="1:17" ht="20" customHeight="1">
      <c r="A185" s="26"/>
      <c r="B185" s="174" t="s">
        <v>426</v>
      </c>
      <c r="C185" s="174"/>
      <c r="D185" s="87">
        <v>156777</v>
      </c>
      <c r="E185" s="88">
        <f t="shared" si="32"/>
        <v>0.1268</v>
      </c>
      <c r="F185" s="90">
        <v>11</v>
      </c>
      <c r="G185" s="88">
        <f t="shared" si="31"/>
        <v>0.15710000000000002</v>
      </c>
      <c r="H185" s="85">
        <v>4</v>
      </c>
      <c r="I185" s="86">
        <f t="shared" si="33"/>
        <v>5.6299999999999996E-2</v>
      </c>
      <c r="J185" s="85">
        <v>15</v>
      </c>
      <c r="K185" s="86">
        <f t="shared" si="34"/>
        <v>0.10640000000000001</v>
      </c>
      <c r="N185" s="84">
        <v>12.68</v>
      </c>
      <c r="O185" s="84">
        <v>15.71</v>
      </c>
      <c r="P185" s="89">
        <v>5.63</v>
      </c>
      <c r="Q185" s="89">
        <v>10.64</v>
      </c>
    </row>
    <row r="186" spans="1:17" ht="20" customHeight="1">
      <c r="A186" s="26"/>
      <c r="B186" s="174" t="s">
        <v>242</v>
      </c>
      <c r="C186" s="174"/>
      <c r="D186" s="87">
        <v>144890</v>
      </c>
      <c r="E186" s="88">
        <f t="shared" si="32"/>
        <v>0.11720000000000001</v>
      </c>
      <c r="F186" s="90">
        <v>10</v>
      </c>
      <c r="G186" s="88">
        <f t="shared" si="31"/>
        <v>0.1429</v>
      </c>
      <c r="H186" s="85">
        <v>15</v>
      </c>
      <c r="I186" s="86">
        <f t="shared" si="33"/>
        <v>0.21129999999999999</v>
      </c>
      <c r="J186" s="85">
        <v>25</v>
      </c>
      <c r="K186" s="86">
        <f t="shared" si="34"/>
        <v>0.17730000000000001</v>
      </c>
      <c r="N186" s="84">
        <v>11.72</v>
      </c>
      <c r="O186" s="84">
        <v>14.29</v>
      </c>
      <c r="P186" s="89">
        <v>21.13</v>
      </c>
      <c r="Q186" s="89">
        <v>17.73</v>
      </c>
    </row>
    <row r="187" spans="1:17" ht="20" customHeight="1">
      <c r="A187" s="26"/>
      <c r="B187" s="174" t="s">
        <v>176</v>
      </c>
      <c r="C187" s="55" t="s">
        <v>165</v>
      </c>
      <c r="D187" s="175">
        <v>111149</v>
      </c>
      <c r="E187" s="170">
        <f>N187/100</f>
        <v>8.9900000000000008E-2</v>
      </c>
      <c r="F187" s="171">
        <v>8</v>
      </c>
      <c r="G187" s="170">
        <f>O187/100</f>
        <v>0.1143</v>
      </c>
      <c r="H187" s="85">
        <v>2</v>
      </c>
      <c r="I187" s="86">
        <f t="shared" si="33"/>
        <v>2.8199999999999999E-2</v>
      </c>
      <c r="J187" s="172">
        <v>10</v>
      </c>
      <c r="K187" s="173">
        <f>Q187/100</f>
        <v>7.0900000000000005E-2</v>
      </c>
      <c r="N187" s="201">
        <v>8.99</v>
      </c>
      <c r="O187" s="201">
        <v>11.43</v>
      </c>
      <c r="P187" s="89">
        <v>2.82</v>
      </c>
      <c r="Q187" s="200">
        <v>7.09</v>
      </c>
    </row>
    <row r="188" spans="1:17" ht="20" customHeight="1">
      <c r="A188" s="26"/>
      <c r="B188" s="174"/>
      <c r="C188" s="96" t="s">
        <v>177</v>
      </c>
      <c r="D188" s="175"/>
      <c r="E188" s="170"/>
      <c r="F188" s="171"/>
      <c r="G188" s="170"/>
      <c r="H188" s="85">
        <v>0</v>
      </c>
      <c r="I188" s="86">
        <f t="shared" si="33"/>
        <v>0</v>
      </c>
      <c r="J188" s="172"/>
      <c r="K188" s="173"/>
      <c r="N188" s="201"/>
      <c r="O188" s="201"/>
      <c r="P188" s="89">
        <v>0</v>
      </c>
      <c r="Q188" s="200"/>
    </row>
    <row r="189" spans="1:17" ht="20" customHeight="1">
      <c r="A189" s="26"/>
      <c r="B189" s="174" t="s">
        <v>178</v>
      </c>
      <c r="C189" s="174"/>
      <c r="D189" s="87">
        <v>70862</v>
      </c>
      <c r="E189" s="88">
        <f t="shared" ref="E189:E199" si="35">N189/100</f>
        <v>5.7300000000000004E-2</v>
      </c>
      <c r="F189" s="90">
        <v>5</v>
      </c>
      <c r="G189" s="88">
        <f t="shared" ref="G189:G198" si="36">O189/100</f>
        <v>7.1399999999999991E-2</v>
      </c>
      <c r="H189" s="85">
        <v>6</v>
      </c>
      <c r="I189" s="86">
        <f t="shared" si="33"/>
        <v>8.4499999999999992E-2</v>
      </c>
      <c r="J189" s="85">
        <v>11</v>
      </c>
      <c r="K189" s="86">
        <f t="shared" ref="K189:K202" si="37">Q189/100</f>
        <v>7.8E-2</v>
      </c>
      <c r="N189" s="84">
        <v>5.73</v>
      </c>
      <c r="O189" s="84">
        <v>7.14</v>
      </c>
      <c r="P189" s="89">
        <v>8.4499999999999993</v>
      </c>
      <c r="Q189" s="89">
        <v>7.8</v>
      </c>
    </row>
    <row r="190" spans="1:17" ht="20" customHeight="1">
      <c r="A190" s="26"/>
      <c r="B190" s="174" t="s">
        <v>170</v>
      </c>
      <c r="C190" s="174"/>
      <c r="D190" s="87">
        <v>66078</v>
      </c>
      <c r="E190" s="88">
        <f t="shared" si="35"/>
        <v>5.3399999999999996E-2</v>
      </c>
      <c r="F190" s="90">
        <v>5</v>
      </c>
      <c r="G190" s="88">
        <f t="shared" si="36"/>
        <v>7.1399999999999991E-2</v>
      </c>
      <c r="H190" s="85">
        <v>3</v>
      </c>
      <c r="I190" s="86">
        <f t="shared" si="33"/>
        <v>4.2300000000000004E-2</v>
      </c>
      <c r="J190" s="85">
        <v>8</v>
      </c>
      <c r="K190" s="86">
        <f t="shared" si="37"/>
        <v>5.67E-2</v>
      </c>
      <c r="N190" s="84">
        <v>5.34</v>
      </c>
      <c r="O190" s="84">
        <v>7.14</v>
      </c>
      <c r="P190" s="89">
        <v>4.2300000000000004</v>
      </c>
      <c r="Q190" s="89">
        <v>5.67</v>
      </c>
    </row>
    <row r="191" spans="1:17" ht="20" customHeight="1">
      <c r="A191" s="26"/>
      <c r="B191" s="174" t="s">
        <v>258</v>
      </c>
      <c r="C191" s="174"/>
      <c r="D191" s="87">
        <v>59237</v>
      </c>
      <c r="E191" s="88">
        <f t="shared" si="35"/>
        <v>4.7899999999999998E-2</v>
      </c>
      <c r="F191" s="90">
        <v>0</v>
      </c>
      <c r="G191" s="88">
        <f t="shared" si="36"/>
        <v>0</v>
      </c>
      <c r="H191" s="85">
        <v>3</v>
      </c>
      <c r="I191" s="86">
        <f t="shared" si="33"/>
        <v>4.2300000000000004E-2</v>
      </c>
      <c r="J191" s="85">
        <v>3</v>
      </c>
      <c r="K191" s="86">
        <f t="shared" si="37"/>
        <v>2.1299999999999999E-2</v>
      </c>
      <c r="N191" s="84">
        <v>4.79</v>
      </c>
      <c r="O191" s="84">
        <v>0</v>
      </c>
      <c r="P191" s="89">
        <v>4.2300000000000004</v>
      </c>
      <c r="Q191" s="89">
        <v>2.13</v>
      </c>
    </row>
    <row r="192" spans="1:17" ht="20" customHeight="1">
      <c r="A192" s="26"/>
      <c r="B192" s="174" t="s">
        <v>179</v>
      </c>
      <c r="C192" s="174"/>
      <c r="D192" s="87">
        <v>46162</v>
      </c>
      <c r="E192" s="88">
        <f t="shared" si="35"/>
        <v>3.73E-2</v>
      </c>
      <c r="F192" s="90">
        <v>0</v>
      </c>
      <c r="G192" s="88">
        <f t="shared" si="36"/>
        <v>0</v>
      </c>
      <c r="H192" s="85">
        <v>3</v>
      </c>
      <c r="I192" s="86">
        <f t="shared" si="33"/>
        <v>4.2300000000000004E-2</v>
      </c>
      <c r="J192" s="85">
        <v>3</v>
      </c>
      <c r="K192" s="86">
        <f t="shared" si="37"/>
        <v>2.1299999999999999E-2</v>
      </c>
      <c r="N192" s="84">
        <v>3.73</v>
      </c>
      <c r="O192" s="84">
        <v>0</v>
      </c>
      <c r="P192" s="89">
        <v>4.2300000000000004</v>
      </c>
      <c r="Q192" s="89">
        <v>2.13</v>
      </c>
    </row>
    <row r="193" spans="1:17" ht="20" customHeight="1">
      <c r="A193" s="26"/>
      <c r="B193" s="174" t="s">
        <v>269</v>
      </c>
      <c r="C193" s="174"/>
      <c r="D193" s="87">
        <v>45061</v>
      </c>
      <c r="E193" s="88">
        <f t="shared" si="35"/>
        <v>3.6400000000000002E-2</v>
      </c>
      <c r="F193" s="90">
        <v>0</v>
      </c>
      <c r="G193" s="88">
        <f t="shared" si="36"/>
        <v>0</v>
      </c>
      <c r="H193" s="85">
        <v>1</v>
      </c>
      <c r="I193" s="86">
        <f t="shared" si="33"/>
        <v>1.41E-2</v>
      </c>
      <c r="J193" s="85">
        <v>1</v>
      </c>
      <c r="K193" s="86">
        <f t="shared" si="37"/>
        <v>7.0999999999999995E-3</v>
      </c>
      <c r="N193" s="84">
        <v>3.64</v>
      </c>
      <c r="O193" s="84">
        <v>0</v>
      </c>
      <c r="P193" s="89">
        <v>1.41</v>
      </c>
      <c r="Q193" s="89">
        <v>0.71</v>
      </c>
    </row>
    <row r="194" spans="1:17" ht="20" customHeight="1">
      <c r="A194" s="26"/>
      <c r="B194" s="174" t="s">
        <v>561</v>
      </c>
      <c r="C194" s="174"/>
      <c r="D194" s="87">
        <v>40016</v>
      </c>
      <c r="E194" s="88">
        <f t="shared" si="35"/>
        <v>3.2400000000000005E-2</v>
      </c>
      <c r="F194" s="90">
        <v>0</v>
      </c>
      <c r="G194" s="88">
        <f t="shared" si="36"/>
        <v>0</v>
      </c>
      <c r="H194" s="85">
        <v>0</v>
      </c>
      <c r="I194" s="86">
        <f t="shared" si="33"/>
        <v>0</v>
      </c>
      <c r="J194" s="85">
        <v>0</v>
      </c>
      <c r="K194" s="86">
        <f t="shared" si="37"/>
        <v>0</v>
      </c>
      <c r="N194" s="84">
        <v>3.24</v>
      </c>
      <c r="O194" s="84">
        <v>0</v>
      </c>
      <c r="P194" s="89">
        <v>0</v>
      </c>
      <c r="Q194" s="89">
        <v>0</v>
      </c>
    </row>
    <row r="195" spans="1:17" ht="20" customHeight="1">
      <c r="A195" s="26"/>
      <c r="B195" s="174" t="s">
        <v>562</v>
      </c>
      <c r="C195" s="174"/>
      <c r="D195" s="87">
        <v>21589</v>
      </c>
      <c r="E195" s="88">
        <f t="shared" si="35"/>
        <v>1.7500000000000002E-2</v>
      </c>
      <c r="F195" s="90">
        <v>0</v>
      </c>
      <c r="G195" s="88">
        <f t="shared" si="36"/>
        <v>0</v>
      </c>
      <c r="H195" s="85">
        <v>0</v>
      </c>
      <c r="I195" s="86">
        <f t="shared" si="33"/>
        <v>0</v>
      </c>
      <c r="J195" s="85">
        <v>0</v>
      </c>
      <c r="K195" s="86">
        <f t="shared" si="37"/>
        <v>0</v>
      </c>
      <c r="N195" s="84">
        <v>1.75</v>
      </c>
      <c r="O195" s="84">
        <v>0</v>
      </c>
      <c r="P195" s="89">
        <v>0</v>
      </c>
      <c r="Q195" s="89">
        <v>0</v>
      </c>
    </row>
    <row r="196" spans="1:17" ht="20" customHeight="1">
      <c r="A196" s="26"/>
      <c r="B196" s="174" t="s">
        <v>563</v>
      </c>
      <c r="C196" s="174"/>
      <c r="D196" s="87">
        <v>13775</v>
      </c>
      <c r="E196" s="88">
        <f t="shared" si="35"/>
        <v>1.11E-2</v>
      </c>
      <c r="F196" s="90">
        <v>0</v>
      </c>
      <c r="G196" s="88">
        <f t="shared" si="36"/>
        <v>0</v>
      </c>
      <c r="H196" s="85">
        <v>0</v>
      </c>
      <c r="I196" s="86">
        <f t="shared" si="33"/>
        <v>0</v>
      </c>
      <c r="J196" s="85">
        <v>0</v>
      </c>
      <c r="K196" s="86">
        <f t="shared" si="37"/>
        <v>0</v>
      </c>
      <c r="N196" s="84">
        <v>1.1100000000000001</v>
      </c>
      <c r="O196" s="84">
        <v>0</v>
      </c>
      <c r="P196" s="89">
        <v>0</v>
      </c>
      <c r="Q196" s="89">
        <v>0</v>
      </c>
    </row>
    <row r="197" spans="1:17" ht="20" customHeight="1">
      <c r="A197" s="26"/>
      <c r="B197" s="174" t="s">
        <v>262</v>
      </c>
      <c r="C197" s="174"/>
      <c r="D197" s="87">
        <v>11357</v>
      </c>
      <c r="E197" s="88">
        <f t="shared" si="35"/>
        <v>9.1999999999999998E-3</v>
      </c>
      <c r="F197" s="90">
        <v>0</v>
      </c>
      <c r="G197" s="88">
        <f t="shared" si="36"/>
        <v>0</v>
      </c>
      <c r="H197" s="85">
        <v>0</v>
      </c>
      <c r="I197" s="86">
        <f t="shared" si="33"/>
        <v>0</v>
      </c>
      <c r="J197" s="85">
        <v>0</v>
      </c>
      <c r="K197" s="86">
        <f t="shared" si="37"/>
        <v>0</v>
      </c>
      <c r="N197" s="84">
        <v>0.92</v>
      </c>
      <c r="O197" s="84">
        <v>0</v>
      </c>
      <c r="P197" s="89">
        <v>0</v>
      </c>
      <c r="Q197" s="89">
        <v>0</v>
      </c>
    </row>
    <row r="198" spans="1:17" ht="20" customHeight="1">
      <c r="A198" s="26"/>
      <c r="B198" s="174" t="s">
        <v>173</v>
      </c>
      <c r="C198" s="174"/>
      <c r="D198" s="87">
        <v>10642</v>
      </c>
      <c r="E198" s="88">
        <f t="shared" si="35"/>
        <v>8.6E-3</v>
      </c>
      <c r="F198" s="90">
        <v>0</v>
      </c>
      <c r="G198" s="88">
        <f t="shared" si="36"/>
        <v>0</v>
      </c>
      <c r="H198" s="85">
        <v>0</v>
      </c>
      <c r="I198" s="86">
        <f t="shared" si="33"/>
        <v>0</v>
      </c>
      <c r="J198" s="85">
        <v>0</v>
      </c>
      <c r="K198" s="86">
        <f t="shared" si="37"/>
        <v>0</v>
      </c>
      <c r="N198" s="84">
        <v>0.86</v>
      </c>
      <c r="O198" s="84">
        <v>0</v>
      </c>
      <c r="P198" s="89">
        <v>0</v>
      </c>
      <c r="Q198" s="89">
        <v>0</v>
      </c>
    </row>
    <row r="199" spans="1:17" ht="20" customHeight="1">
      <c r="A199" s="26"/>
      <c r="B199" s="185" t="s">
        <v>567</v>
      </c>
      <c r="C199" s="185"/>
      <c r="D199" s="87">
        <v>8669</v>
      </c>
      <c r="E199" s="88">
        <f t="shared" si="35"/>
        <v>6.9999999999999993E-3</v>
      </c>
      <c r="F199" s="90">
        <v>0</v>
      </c>
      <c r="G199" s="88">
        <f>O199/100</f>
        <v>0</v>
      </c>
      <c r="H199" s="85">
        <v>0</v>
      </c>
      <c r="I199" s="86">
        <f t="shared" si="33"/>
        <v>0</v>
      </c>
      <c r="J199" s="85">
        <v>0</v>
      </c>
      <c r="K199" s="86">
        <f t="shared" si="37"/>
        <v>0</v>
      </c>
      <c r="N199" s="84">
        <v>0.7</v>
      </c>
      <c r="O199" s="84">
        <v>0</v>
      </c>
      <c r="P199" s="89">
        <v>0</v>
      </c>
      <c r="Q199" s="89">
        <v>0</v>
      </c>
    </row>
    <row r="200" spans="1:17" s="56" customFormat="1" ht="20" customHeight="1">
      <c r="A200" s="26"/>
      <c r="B200" s="174" t="s">
        <v>250</v>
      </c>
      <c r="C200" s="174"/>
      <c r="D200" s="87"/>
      <c r="E200" s="43"/>
      <c r="F200" s="90"/>
      <c r="G200" s="43"/>
      <c r="H200" s="90">
        <v>0</v>
      </c>
      <c r="I200" s="86">
        <f t="shared" si="33"/>
        <v>0</v>
      </c>
      <c r="J200" s="90">
        <v>0</v>
      </c>
      <c r="K200" s="86">
        <f t="shared" si="37"/>
        <v>0</v>
      </c>
      <c r="N200" s="84"/>
      <c r="O200" s="84"/>
      <c r="P200" s="39">
        <v>0</v>
      </c>
      <c r="Q200" s="39">
        <v>0</v>
      </c>
    </row>
    <row r="201" spans="1:17" s="56" customFormat="1" ht="40" customHeight="1">
      <c r="A201" s="26"/>
      <c r="B201" s="174" t="s">
        <v>564</v>
      </c>
      <c r="C201" s="174"/>
      <c r="D201" s="87"/>
      <c r="E201" s="43"/>
      <c r="F201" s="90"/>
      <c r="G201" s="43"/>
      <c r="H201" s="90">
        <v>0</v>
      </c>
      <c r="I201" s="86">
        <f t="shared" si="33"/>
        <v>0</v>
      </c>
      <c r="J201" s="90">
        <v>0</v>
      </c>
      <c r="K201" s="86">
        <f t="shared" si="37"/>
        <v>0</v>
      </c>
      <c r="N201" s="84"/>
      <c r="O201" s="84"/>
      <c r="P201" s="39">
        <v>0</v>
      </c>
      <c r="Q201" s="39">
        <v>0</v>
      </c>
    </row>
    <row r="202" spans="1:17" ht="20" customHeight="1">
      <c r="A202" s="26"/>
      <c r="B202" s="174" t="s">
        <v>254</v>
      </c>
      <c r="C202" s="174"/>
      <c r="D202" s="87"/>
      <c r="E202" s="43"/>
      <c r="F202" s="90"/>
      <c r="G202" s="43"/>
      <c r="H202" s="85">
        <v>4</v>
      </c>
      <c r="I202" s="86">
        <f t="shared" si="33"/>
        <v>5.6299999999999996E-2</v>
      </c>
      <c r="J202" s="85">
        <v>4</v>
      </c>
      <c r="K202" s="86">
        <f t="shared" si="37"/>
        <v>2.8399999999999998E-2</v>
      </c>
      <c r="N202" s="84"/>
      <c r="O202" s="84"/>
      <c r="P202" s="89">
        <v>5.63</v>
      </c>
      <c r="Q202" s="89">
        <v>2.84</v>
      </c>
    </row>
    <row r="203" spans="1:17" ht="20" customHeight="1">
      <c r="A203" s="26"/>
      <c r="B203" s="174" t="s">
        <v>234</v>
      </c>
      <c r="C203" s="174"/>
      <c r="D203" s="87">
        <v>1236718</v>
      </c>
      <c r="E203" s="43"/>
      <c r="F203" s="90">
        <v>70</v>
      </c>
      <c r="G203" s="43"/>
      <c r="H203" s="85">
        <v>71</v>
      </c>
      <c r="I203" s="41"/>
      <c r="J203" s="85">
        <v>141</v>
      </c>
      <c r="K203" s="41"/>
      <c r="N203" s="84"/>
      <c r="O203" s="84"/>
    </row>
    <row r="204" spans="1:17" ht="20" customHeight="1"/>
    <row r="205" spans="1:17" ht="20" customHeight="1"/>
    <row r="206" spans="1:17" ht="20" customHeight="1">
      <c r="A206" s="186" t="s">
        <v>657</v>
      </c>
      <c r="B206" s="186"/>
      <c r="C206" s="186"/>
      <c r="D206" s="186"/>
      <c r="E206" s="186"/>
      <c r="F206" s="186"/>
      <c r="G206" s="186"/>
      <c r="N206" s="24"/>
      <c r="O206" s="24"/>
    </row>
    <row r="207" spans="1:17" ht="20" customHeight="1">
      <c r="A207" s="92"/>
      <c r="B207" s="92"/>
      <c r="C207" s="92"/>
      <c r="D207" s="92"/>
      <c r="E207" s="92"/>
      <c r="F207" s="92"/>
      <c r="G207" s="92"/>
      <c r="N207" s="24"/>
      <c r="O207" s="24"/>
    </row>
    <row r="208" spans="1:17" ht="20" customHeight="1">
      <c r="A208" s="95"/>
      <c r="B208" s="95"/>
      <c r="C208" s="95"/>
      <c r="D208" s="194" t="s">
        <v>336</v>
      </c>
      <c r="E208" s="194"/>
      <c r="F208" s="52" t="s">
        <v>337</v>
      </c>
      <c r="G208" s="95"/>
      <c r="N208" s="24"/>
      <c r="O208" s="95"/>
    </row>
    <row r="209" spans="1:17" ht="20" customHeight="1">
      <c r="A209" s="26"/>
      <c r="B209" s="27"/>
      <c r="C209" s="95"/>
      <c r="D209" s="30" t="s">
        <v>334</v>
      </c>
      <c r="E209" s="91" t="s">
        <v>335</v>
      </c>
      <c r="F209" s="91" t="s">
        <v>335</v>
      </c>
      <c r="G209" s="95"/>
      <c r="N209" s="31"/>
      <c r="O209" s="95"/>
    </row>
    <row r="210" spans="1:17" ht="20" customHeight="1">
      <c r="A210" s="26"/>
      <c r="B210" s="27"/>
      <c r="C210" s="32" t="s">
        <v>226</v>
      </c>
      <c r="D210" s="33">
        <v>2588418</v>
      </c>
      <c r="E210" s="33">
        <v>2588418</v>
      </c>
      <c r="F210" s="58">
        <v>2438641</v>
      </c>
      <c r="G210" s="95"/>
      <c r="N210" s="34"/>
      <c r="O210" s="95"/>
    </row>
    <row r="211" spans="1:17" ht="20" customHeight="1">
      <c r="A211" s="26"/>
      <c r="B211" s="27"/>
      <c r="C211" s="32" t="s">
        <v>227</v>
      </c>
      <c r="D211" s="33"/>
      <c r="E211" s="33"/>
      <c r="F211" s="59"/>
      <c r="G211" s="95"/>
      <c r="N211" s="34"/>
      <c r="O211" s="95"/>
    </row>
    <row r="212" spans="1:17" ht="20" customHeight="1">
      <c r="A212" s="26"/>
      <c r="B212" s="27"/>
      <c r="C212" s="32" t="s">
        <v>228</v>
      </c>
      <c r="D212" s="33">
        <v>1370014</v>
      </c>
      <c r="E212" s="33">
        <v>1369909</v>
      </c>
      <c r="F212" s="33">
        <v>875681</v>
      </c>
      <c r="G212" s="95"/>
      <c r="H212" s="95"/>
      <c r="I212" s="95"/>
      <c r="N212" s="34"/>
      <c r="O212" s="95"/>
      <c r="P212" s="95"/>
    </row>
    <row r="213" spans="1:17" ht="20" customHeight="1">
      <c r="A213" s="45"/>
      <c r="B213" s="27"/>
      <c r="C213" s="32" t="s">
        <v>229</v>
      </c>
      <c r="D213" s="88">
        <v>0.52929999999999999</v>
      </c>
      <c r="E213" s="88">
        <v>0.5292</v>
      </c>
      <c r="F213" s="88">
        <v>0.35909999999999997</v>
      </c>
      <c r="G213" s="95"/>
      <c r="H213" s="95"/>
      <c r="I213" s="95"/>
      <c r="N213" s="95"/>
      <c r="O213" s="95"/>
      <c r="P213" s="95"/>
    </row>
    <row r="214" spans="1:17" ht="20" customHeight="1">
      <c r="A214" s="45"/>
      <c r="B214" s="27"/>
      <c r="C214" s="32" t="s">
        <v>230</v>
      </c>
      <c r="D214" s="33">
        <v>1312090</v>
      </c>
      <c r="E214" s="33">
        <v>1291973</v>
      </c>
      <c r="F214" s="33">
        <v>827726</v>
      </c>
      <c r="G214" s="95"/>
      <c r="H214" s="95"/>
      <c r="I214" s="95"/>
      <c r="N214" s="34"/>
      <c r="O214" s="95"/>
      <c r="P214" s="95"/>
    </row>
    <row r="215" spans="1:17" ht="20" customHeight="1">
      <c r="A215" s="45"/>
      <c r="B215" s="27"/>
      <c r="C215" s="32" t="s">
        <v>164</v>
      </c>
      <c r="D215" s="88">
        <v>0.9577</v>
      </c>
      <c r="E215" s="88">
        <v>0.94310000000000005</v>
      </c>
      <c r="F215" s="88">
        <v>0.94520000000000004</v>
      </c>
      <c r="G215" s="83"/>
      <c r="H215" s="60"/>
      <c r="I215" s="60"/>
      <c r="J215" s="60"/>
      <c r="K215" s="60"/>
      <c r="L215" s="60"/>
      <c r="M215" s="60"/>
      <c r="N215" s="95"/>
      <c r="O215" s="24"/>
      <c r="P215" s="24"/>
      <c r="Q215" s="24"/>
    </row>
    <row r="216" spans="1:17" ht="20" customHeight="1">
      <c r="A216" s="45"/>
      <c r="B216" s="27"/>
      <c r="C216" s="27"/>
      <c r="D216" s="95"/>
      <c r="E216" s="95"/>
      <c r="F216" s="95"/>
      <c r="G216" s="95"/>
      <c r="N216" s="95"/>
      <c r="O216" s="95"/>
    </row>
    <row r="217" spans="1:17" ht="20" customHeight="1">
      <c r="A217" s="26"/>
      <c r="B217" s="196" t="s">
        <v>231</v>
      </c>
      <c r="C217" s="197"/>
      <c r="D217" s="171" t="s">
        <v>232</v>
      </c>
      <c r="E217" s="171"/>
      <c r="F217" s="171"/>
      <c r="G217" s="171"/>
      <c r="H217" s="172" t="s">
        <v>233</v>
      </c>
      <c r="I217" s="172"/>
      <c r="J217" s="172" t="s">
        <v>234</v>
      </c>
      <c r="K217" s="172"/>
      <c r="N217" s="24"/>
      <c r="O217" s="24"/>
      <c r="P217" s="24"/>
      <c r="Q217" s="24"/>
    </row>
    <row r="218" spans="1:17" ht="20" customHeight="1">
      <c r="A218" s="26"/>
      <c r="B218" s="198"/>
      <c r="C218" s="199"/>
      <c r="D218" s="90" t="s">
        <v>235</v>
      </c>
      <c r="E218" s="90" t="s">
        <v>267</v>
      </c>
      <c r="F218" s="90" t="s">
        <v>236</v>
      </c>
      <c r="G218" s="90" t="s">
        <v>129</v>
      </c>
      <c r="H218" s="85" t="s">
        <v>236</v>
      </c>
      <c r="I218" s="41" t="s">
        <v>129</v>
      </c>
      <c r="J218" s="85" t="s">
        <v>236</v>
      </c>
      <c r="K218" s="41" t="s">
        <v>129</v>
      </c>
      <c r="N218" s="95" t="s">
        <v>267</v>
      </c>
      <c r="O218" s="95" t="s">
        <v>129</v>
      </c>
      <c r="P218" s="89" t="s">
        <v>129</v>
      </c>
      <c r="Q218" s="89" t="s">
        <v>129</v>
      </c>
    </row>
    <row r="219" spans="1:17" ht="20" customHeight="1">
      <c r="A219" s="26"/>
      <c r="B219" s="195" t="s">
        <v>310</v>
      </c>
      <c r="C219" s="195"/>
      <c r="D219" s="33">
        <v>271520</v>
      </c>
      <c r="E219" s="88">
        <f>N219/100</f>
        <v>0.19820000000000002</v>
      </c>
      <c r="F219" s="90">
        <v>17</v>
      </c>
      <c r="G219" s="88">
        <f>O219/100</f>
        <v>0.2429</v>
      </c>
      <c r="H219" s="85">
        <v>12</v>
      </c>
      <c r="I219" s="86">
        <f>P219/100</f>
        <v>0.16899999999999998</v>
      </c>
      <c r="J219" s="85">
        <v>29</v>
      </c>
      <c r="K219" s="86">
        <f>Q219/100</f>
        <v>0.20569999999999999</v>
      </c>
      <c r="N219" s="84">
        <v>19.82</v>
      </c>
      <c r="O219" s="84">
        <v>24.29</v>
      </c>
      <c r="P219" s="89">
        <v>16.899999999999999</v>
      </c>
      <c r="Q219" s="89">
        <v>20.57</v>
      </c>
    </row>
    <row r="220" spans="1:17" ht="20" customHeight="1">
      <c r="A220" s="26"/>
      <c r="B220" s="195" t="s">
        <v>311</v>
      </c>
      <c r="C220" s="195"/>
      <c r="D220" s="33">
        <v>251610</v>
      </c>
      <c r="E220" s="88">
        <f t="shared" ref="E220:E239" si="38">N220/100</f>
        <v>0.1837</v>
      </c>
      <c r="F220" s="90">
        <v>15</v>
      </c>
      <c r="G220" s="88">
        <f t="shared" ref="G220:G239" si="39">O220/100</f>
        <v>0.21429999999999999</v>
      </c>
      <c r="H220" s="85">
        <v>23</v>
      </c>
      <c r="I220" s="86">
        <f t="shared" ref="I220:I241" si="40">P220/100</f>
        <v>0.32390000000000002</v>
      </c>
      <c r="J220" s="85">
        <v>38</v>
      </c>
      <c r="K220" s="86">
        <f t="shared" ref="K220:K241" si="41">Q220/100</f>
        <v>0.26950000000000002</v>
      </c>
      <c r="N220" s="84">
        <v>18.37</v>
      </c>
      <c r="O220" s="84">
        <v>21.43</v>
      </c>
      <c r="P220" s="89">
        <v>32.39</v>
      </c>
      <c r="Q220" s="89">
        <v>26.95</v>
      </c>
    </row>
    <row r="221" spans="1:17" ht="20" customHeight="1">
      <c r="A221" s="26"/>
      <c r="B221" s="195" t="s">
        <v>312</v>
      </c>
      <c r="C221" s="195"/>
      <c r="D221" s="33">
        <v>206590</v>
      </c>
      <c r="E221" s="88">
        <f t="shared" si="38"/>
        <v>0.15079999999999999</v>
      </c>
      <c r="F221" s="90">
        <v>13</v>
      </c>
      <c r="G221" s="88">
        <f t="shared" si="39"/>
        <v>0.1857</v>
      </c>
      <c r="H221" s="85">
        <v>20</v>
      </c>
      <c r="I221" s="86">
        <f t="shared" si="40"/>
        <v>0.28170000000000001</v>
      </c>
      <c r="J221" s="85">
        <v>33</v>
      </c>
      <c r="K221" s="86">
        <f t="shared" si="41"/>
        <v>0.23399999999999999</v>
      </c>
      <c r="N221" s="84">
        <v>15.08</v>
      </c>
      <c r="O221" s="84">
        <v>18.57</v>
      </c>
      <c r="P221" s="89">
        <v>28.17</v>
      </c>
      <c r="Q221" s="89">
        <v>23.4</v>
      </c>
    </row>
    <row r="222" spans="1:17" ht="20" customHeight="1">
      <c r="A222" s="26"/>
      <c r="B222" s="195" t="s">
        <v>313</v>
      </c>
      <c r="C222" s="195"/>
      <c r="D222" s="33">
        <v>117476</v>
      </c>
      <c r="E222" s="88">
        <f t="shared" si="38"/>
        <v>8.5699999999999998E-2</v>
      </c>
      <c r="F222" s="90">
        <v>7</v>
      </c>
      <c r="G222" s="88">
        <f t="shared" si="39"/>
        <v>0.1</v>
      </c>
      <c r="H222" s="85">
        <v>3</v>
      </c>
      <c r="I222" s="86">
        <f t="shared" si="40"/>
        <v>4.2300000000000004E-2</v>
      </c>
      <c r="J222" s="85">
        <v>10</v>
      </c>
      <c r="K222" s="86">
        <f t="shared" si="41"/>
        <v>7.0900000000000005E-2</v>
      </c>
      <c r="N222" s="84">
        <v>8.57</v>
      </c>
      <c r="O222" s="84">
        <v>10</v>
      </c>
      <c r="P222" s="89">
        <v>4.2300000000000004</v>
      </c>
      <c r="Q222" s="89">
        <v>7.09</v>
      </c>
    </row>
    <row r="223" spans="1:17" ht="20" customHeight="1">
      <c r="A223" s="26"/>
      <c r="B223" s="195" t="s">
        <v>328</v>
      </c>
      <c r="C223" s="195"/>
      <c r="D223" s="33">
        <v>109448</v>
      </c>
      <c r="E223" s="88">
        <f t="shared" si="38"/>
        <v>7.9899999999999999E-2</v>
      </c>
      <c r="F223" s="90">
        <v>7</v>
      </c>
      <c r="G223" s="88">
        <f t="shared" si="39"/>
        <v>0.1</v>
      </c>
      <c r="H223" s="85">
        <v>0</v>
      </c>
      <c r="I223" s="86">
        <f t="shared" si="40"/>
        <v>0</v>
      </c>
      <c r="J223" s="85">
        <v>7</v>
      </c>
      <c r="K223" s="86">
        <f t="shared" si="41"/>
        <v>4.9599999999999998E-2</v>
      </c>
      <c r="N223" s="84">
        <v>7.99</v>
      </c>
      <c r="O223" s="84">
        <v>10</v>
      </c>
      <c r="P223" s="89">
        <v>0</v>
      </c>
      <c r="Q223" s="89">
        <v>4.96</v>
      </c>
    </row>
    <row r="224" spans="1:17" ht="20" customHeight="1">
      <c r="A224" s="26"/>
      <c r="B224" s="195" t="s">
        <v>427</v>
      </c>
      <c r="C224" s="195"/>
      <c r="D224" s="33">
        <v>100120</v>
      </c>
      <c r="E224" s="88">
        <f t="shared" si="38"/>
        <v>7.3099999999999998E-2</v>
      </c>
      <c r="F224" s="90">
        <v>6</v>
      </c>
      <c r="G224" s="88">
        <f t="shared" si="39"/>
        <v>8.5699999999999998E-2</v>
      </c>
      <c r="H224" s="85">
        <v>5</v>
      </c>
      <c r="I224" s="86">
        <f t="shared" si="40"/>
        <v>7.0400000000000004E-2</v>
      </c>
      <c r="J224" s="85">
        <v>11</v>
      </c>
      <c r="K224" s="86">
        <f t="shared" si="41"/>
        <v>7.8E-2</v>
      </c>
      <c r="N224" s="84">
        <v>7.31</v>
      </c>
      <c r="O224" s="84">
        <v>8.57</v>
      </c>
      <c r="P224" s="89">
        <v>7.04</v>
      </c>
      <c r="Q224" s="89">
        <v>7.8</v>
      </c>
    </row>
    <row r="225" spans="1:17" ht="20" customHeight="1">
      <c r="A225" s="26"/>
      <c r="B225" s="195" t="s">
        <v>314</v>
      </c>
      <c r="C225" s="195"/>
      <c r="D225" s="33">
        <v>79840</v>
      </c>
      <c r="E225" s="88">
        <f t="shared" si="38"/>
        <v>5.8299999999999998E-2</v>
      </c>
      <c r="F225" s="90">
        <v>5</v>
      </c>
      <c r="G225" s="88">
        <f t="shared" si="39"/>
        <v>7.1399999999999991E-2</v>
      </c>
      <c r="H225" s="85">
        <v>3</v>
      </c>
      <c r="I225" s="86">
        <f t="shared" si="40"/>
        <v>4.2300000000000004E-2</v>
      </c>
      <c r="J225" s="85">
        <v>8</v>
      </c>
      <c r="K225" s="86">
        <f t="shared" si="41"/>
        <v>5.67E-2</v>
      </c>
      <c r="N225" s="84">
        <v>5.83</v>
      </c>
      <c r="O225" s="84">
        <v>7.14</v>
      </c>
      <c r="P225" s="89">
        <v>4.2300000000000004</v>
      </c>
      <c r="Q225" s="89">
        <v>5.67</v>
      </c>
    </row>
    <row r="226" spans="1:17" ht="20" customHeight="1">
      <c r="A226" s="26"/>
      <c r="B226" s="195" t="s">
        <v>498</v>
      </c>
      <c r="C226" s="195"/>
      <c r="D226" s="33">
        <v>53141</v>
      </c>
      <c r="E226" s="88">
        <f t="shared" si="38"/>
        <v>3.8800000000000001E-2</v>
      </c>
      <c r="F226" s="90">
        <v>0</v>
      </c>
      <c r="G226" s="88">
        <f t="shared" si="39"/>
        <v>0</v>
      </c>
      <c r="H226" s="85">
        <v>1</v>
      </c>
      <c r="I226" s="86">
        <f t="shared" si="40"/>
        <v>1.41E-2</v>
      </c>
      <c r="J226" s="85">
        <v>1</v>
      </c>
      <c r="K226" s="86">
        <f t="shared" si="41"/>
        <v>7.0999999999999995E-3</v>
      </c>
      <c r="N226" s="84">
        <v>3.88</v>
      </c>
      <c r="O226" s="84">
        <v>0</v>
      </c>
      <c r="P226" s="89">
        <v>1.41</v>
      </c>
      <c r="Q226" s="89">
        <v>0.71</v>
      </c>
    </row>
    <row r="227" spans="1:17" ht="20" customHeight="1">
      <c r="A227" s="26"/>
      <c r="B227" s="195" t="s">
        <v>315</v>
      </c>
      <c r="C227" s="195"/>
      <c r="D227" s="33">
        <v>28263</v>
      </c>
      <c r="E227" s="88">
        <f t="shared" si="38"/>
        <v>2.06E-2</v>
      </c>
      <c r="F227" s="90">
        <v>0</v>
      </c>
      <c r="G227" s="88">
        <f t="shared" si="39"/>
        <v>0</v>
      </c>
      <c r="H227" s="85">
        <v>0</v>
      </c>
      <c r="I227" s="86">
        <f t="shared" si="40"/>
        <v>0</v>
      </c>
      <c r="J227" s="85">
        <v>0</v>
      </c>
      <c r="K227" s="86">
        <f t="shared" si="41"/>
        <v>0</v>
      </c>
      <c r="N227" s="84">
        <v>2.06</v>
      </c>
      <c r="O227" s="84">
        <v>0</v>
      </c>
      <c r="P227" s="89">
        <v>0</v>
      </c>
      <c r="Q227" s="89">
        <v>0</v>
      </c>
    </row>
    <row r="228" spans="1:17" ht="20" customHeight="1">
      <c r="A228" s="26"/>
      <c r="B228" s="195" t="s">
        <v>571</v>
      </c>
      <c r="C228" s="195"/>
      <c r="D228" s="33">
        <v>24129</v>
      </c>
      <c r="E228" s="88">
        <f t="shared" si="38"/>
        <v>1.7600000000000001E-2</v>
      </c>
      <c r="F228" s="90">
        <v>0</v>
      </c>
      <c r="G228" s="88">
        <f t="shared" si="39"/>
        <v>0</v>
      </c>
      <c r="H228" s="85">
        <v>0</v>
      </c>
      <c r="I228" s="86">
        <f t="shared" si="40"/>
        <v>0</v>
      </c>
      <c r="J228" s="85">
        <v>0</v>
      </c>
      <c r="K228" s="86">
        <f t="shared" si="41"/>
        <v>0</v>
      </c>
      <c r="N228" s="84">
        <v>1.76</v>
      </c>
      <c r="O228" s="84">
        <v>0</v>
      </c>
      <c r="P228" s="89">
        <v>0</v>
      </c>
      <c r="Q228" s="89">
        <v>0</v>
      </c>
    </row>
    <row r="229" spans="1:17" ht="20" customHeight="1">
      <c r="A229" s="26"/>
      <c r="B229" s="195" t="s">
        <v>570</v>
      </c>
      <c r="C229" s="195"/>
      <c r="D229" s="33">
        <v>16515</v>
      </c>
      <c r="E229" s="88">
        <f t="shared" si="38"/>
        <v>1.21E-2</v>
      </c>
      <c r="F229" s="90">
        <v>0</v>
      </c>
      <c r="G229" s="88">
        <f t="shared" si="39"/>
        <v>0</v>
      </c>
      <c r="H229" s="85">
        <v>0</v>
      </c>
      <c r="I229" s="86">
        <f t="shared" si="40"/>
        <v>0</v>
      </c>
      <c r="J229" s="85">
        <v>0</v>
      </c>
      <c r="K229" s="86">
        <f t="shared" si="41"/>
        <v>0</v>
      </c>
      <c r="N229" s="84">
        <v>1.21</v>
      </c>
      <c r="O229" s="84">
        <v>0</v>
      </c>
      <c r="P229" s="89">
        <v>0</v>
      </c>
      <c r="Q229" s="89">
        <v>0</v>
      </c>
    </row>
    <row r="230" spans="1:17" ht="20" customHeight="1">
      <c r="A230" s="26"/>
      <c r="B230" s="195" t="s">
        <v>301</v>
      </c>
      <c r="C230" s="195"/>
      <c r="D230" s="33">
        <v>16494</v>
      </c>
      <c r="E230" s="88">
        <f t="shared" si="38"/>
        <v>1.2E-2</v>
      </c>
      <c r="F230" s="90">
        <v>0</v>
      </c>
      <c r="G230" s="88">
        <f t="shared" si="39"/>
        <v>0</v>
      </c>
      <c r="H230" s="85">
        <v>0</v>
      </c>
      <c r="I230" s="86">
        <f t="shared" si="40"/>
        <v>0</v>
      </c>
      <c r="J230" s="85">
        <v>0</v>
      </c>
      <c r="K230" s="86">
        <f t="shared" si="41"/>
        <v>0</v>
      </c>
      <c r="N230" s="84">
        <v>1.2</v>
      </c>
      <c r="O230" s="84">
        <v>0</v>
      </c>
      <c r="P230" s="89">
        <v>0</v>
      </c>
      <c r="Q230" s="89">
        <v>0</v>
      </c>
    </row>
    <row r="231" spans="1:17" ht="20" customHeight="1">
      <c r="A231" s="26"/>
      <c r="B231" s="179" t="s">
        <v>566</v>
      </c>
      <c r="C231" s="72" t="s">
        <v>567</v>
      </c>
      <c r="D231" s="182">
        <v>12854</v>
      </c>
      <c r="E231" s="157">
        <f t="shared" si="38"/>
        <v>9.3999999999999986E-3</v>
      </c>
      <c r="F231" s="160">
        <v>0</v>
      </c>
      <c r="G231" s="157">
        <f t="shared" si="39"/>
        <v>0</v>
      </c>
      <c r="H231" s="163">
        <v>0</v>
      </c>
      <c r="I231" s="166">
        <f t="shared" si="40"/>
        <v>0</v>
      </c>
      <c r="J231" s="163">
        <v>0</v>
      </c>
      <c r="K231" s="166">
        <f t="shared" si="41"/>
        <v>0</v>
      </c>
      <c r="N231" s="84">
        <v>0.94</v>
      </c>
      <c r="O231" s="84">
        <v>0</v>
      </c>
      <c r="P231" s="89">
        <v>0</v>
      </c>
      <c r="Q231" s="89">
        <v>0</v>
      </c>
    </row>
    <row r="232" spans="1:17" ht="20" customHeight="1">
      <c r="A232" s="26"/>
      <c r="B232" s="180"/>
      <c r="C232" s="72" t="s">
        <v>569</v>
      </c>
      <c r="D232" s="183"/>
      <c r="E232" s="158"/>
      <c r="F232" s="161"/>
      <c r="G232" s="158"/>
      <c r="H232" s="164"/>
      <c r="I232" s="167"/>
      <c r="J232" s="164"/>
      <c r="K232" s="167"/>
      <c r="N232" s="84"/>
      <c r="O232" s="84"/>
    </row>
    <row r="233" spans="1:17" ht="20" customHeight="1">
      <c r="A233" s="26"/>
      <c r="B233" s="180"/>
      <c r="C233" s="72" t="s">
        <v>568</v>
      </c>
      <c r="D233" s="183"/>
      <c r="E233" s="158"/>
      <c r="F233" s="161"/>
      <c r="G233" s="158"/>
      <c r="H233" s="164"/>
      <c r="I233" s="167"/>
      <c r="J233" s="164"/>
      <c r="K233" s="167"/>
      <c r="N233" s="84"/>
      <c r="O233" s="84"/>
    </row>
    <row r="234" spans="1:17" ht="19">
      <c r="A234" s="26"/>
      <c r="B234" s="181"/>
      <c r="C234" s="72" t="s">
        <v>759</v>
      </c>
      <c r="D234" s="184"/>
      <c r="E234" s="159"/>
      <c r="F234" s="162"/>
      <c r="G234" s="159"/>
      <c r="H234" s="165"/>
      <c r="I234" s="168"/>
      <c r="J234" s="165"/>
      <c r="K234" s="168"/>
      <c r="N234" s="84"/>
      <c r="O234" s="84"/>
    </row>
    <row r="235" spans="1:17" ht="20" customHeight="1">
      <c r="A235" s="26"/>
      <c r="B235" s="195" t="s">
        <v>565</v>
      </c>
      <c r="C235" s="195"/>
      <c r="D235" s="33">
        <v>8632</v>
      </c>
      <c r="E235" s="88">
        <f t="shared" si="38"/>
        <v>6.3E-3</v>
      </c>
      <c r="F235" s="90">
        <v>0</v>
      </c>
      <c r="G235" s="88">
        <f t="shared" si="39"/>
        <v>0</v>
      </c>
      <c r="H235" s="85">
        <v>0</v>
      </c>
      <c r="I235" s="86">
        <f t="shared" si="40"/>
        <v>0</v>
      </c>
      <c r="J235" s="85">
        <v>0</v>
      </c>
      <c r="K235" s="86">
        <f t="shared" si="41"/>
        <v>0</v>
      </c>
      <c r="N235" s="84">
        <v>0.63</v>
      </c>
      <c r="O235" s="84">
        <v>0</v>
      </c>
      <c r="P235" s="89">
        <v>0</v>
      </c>
      <c r="Q235" s="89">
        <v>0</v>
      </c>
    </row>
    <row r="236" spans="1:17" ht="20" customHeight="1">
      <c r="A236" s="26"/>
      <c r="B236" s="195" t="s">
        <v>316</v>
      </c>
      <c r="C236" s="195"/>
      <c r="D236" s="33">
        <v>4383</v>
      </c>
      <c r="E236" s="88">
        <f t="shared" si="38"/>
        <v>3.2000000000000002E-3</v>
      </c>
      <c r="F236" s="90">
        <v>0</v>
      </c>
      <c r="G236" s="88">
        <f t="shared" si="39"/>
        <v>0</v>
      </c>
      <c r="H236" s="85">
        <v>0</v>
      </c>
      <c r="I236" s="86">
        <f t="shared" si="40"/>
        <v>0</v>
      </c>
      <c r="J236" s="85">
        <v>0</v>
      </c>
      <c r="K236" s="86">
        <f t="shared" si="41"/>
        <v>0</v>
      </c>
      <c r="N236" s="84">
        <v>0.32</v>
      </c>
      <c r="O236" s="84">
        <v>0</v>
      </c>
      <c r="P236" s="89">
        <v>0</v>
      </c>
      <c r="Q236" s="89">
        <v>0</v>
      </c>
    </row>
    <row r="237" spans="1:17" ht="20" customHeight="1">
      <c r="A237" s="26"/>
      <c r="B237" s="195" t="s">
        <v>317</v>
      </c>
      <c r="C237" s="195"/>
      <c r="D237" s="33">
        <v>4015</v>
      </c>
      <c r="E237" s="88">
        <f t="shared" si="38"/>
        <v>2.8999999999999998E-3</v>
      </c>
      <c r="F237" s="90">
        <v>0</v>
      </c>
      <c r="G237" s="88">
        <f t="shared" si="39"/>
        <v>0</v>
      </c>
      <c r="H237" s="85">
        <v>0</v>
      </c>
      <c r="I237" s="86">
        <f t="shared" si="40"/>
        <v>0</v>
      </c>
      <c r="J237" s="85">
        <v>0</v>
      </c>
      <c r="K237" s="86">
        <f t="shared" si="41"/>
        <v>0</v>
      </c>
      <c r="N237" s="84">
        <v>0.28999999999999998</v>
      </c>
      <c r="O237" s="84">
        <v>0</v>
      </c>
      <c r="P237" s="89">
        <v>0</v>
      </c>
      <c r="Q237" s="89">
        <v>0</v>
      </c>
    </row>
    <row r="238" spans="1:17" ht="20" customHeight="1">
      <c r="A238" s="26"/>
      <c r="B238" s="203" t="s">
        <v>318</v>
      </c>
      <c r="C238" s="203"/>
      <c r="D238" s="33">
        <v>3661</v>
      </c>
      <c r="E238" s="88">
        <f t="shared" si="38"/>
        <v>2.7000000000000001E-3</v>
      </c>
      <c r="F238" s="90">
        <v>0</v>
      </c>
      <c r="G238" s="88">
        <f t="shared" si="39"/>
        <v>0</v>
      </c>
      <c r="H238" s="85">
        <v>0</v>
      </c>
      <c r="I238" s="86">
        <f t="shared" si="40"/>
        <v>0</v>
      </c>
      <c r="J238" s="85">
        <v>0</v>
      </c>
      <c r="K238" s="86">
        <f t="shared" si="41"/>
        <v>0</v>
      </c>
      <c r="N238" s="84">
        <v>0.27</v>
      </c>
      <c r="O238" s="84">
        <v>0</v>
      </c>
      <c r="P238" s="89">
        <v>0</v>
      </c>
      <c r="Q238" s="89">
        <v>0</v>
      </c>
    </row>
    <row r="239" spans="1:17" ht="20" customHeight="1">
      <c r="A239" s="26"/>
      <c r="B239" s="195" t="s">
        <v>319</v>
      </c>
      <c r="C239" s="195"/>
      <c r="D239" s="33">
        <v>3399</v>
      </c>
      <c r="E239" s="88">
        <f t="shared" si="38"/>
        <v>2.5000000000000001E-3</v>
      </c>
      <c r="F239" s="90">
        <v>0</v>
      </c>
      <c r="G239" s="88">
        <f t="shared" si="39"/>
        <v>0</v>
      </c>
      <c r="H239" s="90">
        <v>0</v>
      </c>
      <c r="I239" s="86">
        <f t="shared" si="40"/>
        <v>0</v>
      </c>
      <c r="J239" s="90">
        <v>0</v>
      </c>
      <c r="K239" s="86">
        <f t="shared" si="41"/>
        <v>0</v>
      </c>
      <c r="L239" s="56"/>
      <c r="M239" s="56"/>
      <c r="N239" s="84">
        <v>0.25</v>
      </c>
      <c r="O239" s="84">
        <v>0</v>
      </c>
      <c r="P239" s="39">
        <v>0</v>
      </c>
      <c r="Q239" s="39">
        <v>0</v>
      </c>
    </row>
    <row r="240" spans="1:17" ht="20" customHeight="1">
      <c r="A240" s="26"/>
      <c r="B240" s="195" t="s">
        <v>320</v>
      </c>
      <c r="C240" s="195"/>
      <c r="D240" s="33"/>
      <c r="E240" s="43"/>
      <c r="F240" s="90"/>
      <c r="G240" s="43"/>
      <c r="H240" s="90">
        <v>3</v>
      </c>
      <c r="I240" s="86">
        <f t="shared" si="40"/>
        <v>4.2300000000000004E-2</v>
      </c>
      <c r="J240" s="90">
        <v>3</v>
      </c>
      <c r="K240" s="86">
        <f t="shared" si="41"/>
        <v>2.1299999999999999E-2</v>
      </c>
      <c r="L240" s="56"/>
      <c r="M240" s="56"/>
      <c r="N240" s="84"/>
      <c r="O240" s="84"/>
      <c r="P240" s="39">
        <v>4.2300000000000004</v>
      </c>
      <c r="Q240" s="39">
        <v>2.13</v>
      </c>
    </row>
    <row r="241" spans="1:17" ht="20" customHeight="1">
      <c r="A241" s="26"/>
      <c r="B241" s="195" t="s">
        <v>573</v>
      </c>
      <c r="C241" s="195"/>
      <c r="D241" s="33"/>
      <c r="E241" s="43"/>
      <c r="F241" s="90"/>
      <c r="G241" s="43"/>
      <c r="H241" s="85">
        <v>1</v>
      </c>
      <c r="I241" s="86">
        <f t="shared" si="40"/>
        <v>1.41E-2</v>
      </c>
      <c r="J241" s="85">
        <v>1</v>
      </c>
      <c r="K241" s="86">
        <f t="shared" si="41"/>
        <v>7.0999999999999995E-3</v>
      </c>
      <c r="N241" s="84"/>
      <c r="O241" s="84"/>
      <c r="P241" s="89">
        <v>1.41</v>
      </c>
      <c r="Q241" s="89">
        <v>0.71</v>
      </c>
    </row>
    <row r="242" spans="1:17" ht="20" customHeight="1">
      <c r="A242" s="26"/>
      <c r="B242" s="195" t="s">
        <v>669</v>
      </c>
      <c r="C242" s="195"/>
      <c r="D242" s="33">
        <f>SUM(D219:D239)</f>
        <v>1312090</v>
      </c>
      <c r="E242" s="43"/>
      <c r="F242" s="90">
        <v>70</v>
      </c>
      <c r="G242" s="43"/>
      <c r="H242" s="85">
        <v>71</v>
      </c>
      <c r="I242" s="41"/>
      <c r="J242" s="85">
        <v>141</v>
      </c>
      <c r="K242" s="41"/>
      <c r="N242" s="84"/>
      <c r="O242" s="84"/>
    </row>
    <row r="243" spans="1:17" ht="20" customHeight="1"/>
    <row r="244" spans="1:17" ht="52" customHeight="1">
      <c r="C244" s="202" t="s">
        <v>572</v>
      </c>
      <c r="D244" s="202"/>
      <c r="E244" s="202"/>
      <c r="F244" s="202"/>
      <c r="G244" s="202"/>
      <c r="H244" s="202"/>
      <c r="I244" s="202"/>
      <c r="J244" s="202"/>
      <c r="K244" s="202"/>
      <c r="N244" s="24"/>
      <c r="O244" s="24"/>
      <c r="P244" s="24"/>
      <c r="Q244" s="24"/>
    </row>
    <row r="245" spans="1:17" ht="17">
      <c r="B245" s="61"/>
      <c r="C245" s="61"/>
      <c r="D245" s="61"/>
      <c r="E245" s="61"/>
      <c r="F245" s="61"/>
      <c r="G245" s="61"/>
      <c r="H245" s="61"/>
      <c r="I245" s="61"/>
      <c r="J245" s="61"/>
      <c r="K245" s="61"/>
      <c r="N245" s="24"/>
      <c r="O245" s="24"/>
      <c r="P245" s="24"/>
      <c r="Q245" s="24"/>
    </row>
    <row r="247" spans="1:17" ht="20" customHeight="1">
      <c r="A247" s="186" t="s">
        <v>656</v>
      </c>
      <c r="B247" s="186"/>
      <c r="C247" s="186"/>
      <c r="D247" s="186"/>
      <c r="E247" s="186"/>
      <c r="F247" s="186"/>
      <c r="G247" s="186"/>
      <c r="N247" s="24"/>
      <c r="O247" s="24"/>
    </row>
    <row r="248" spans="1:17" ht="20" customHeight="1">
      <c r="A248" s="92"/>
      <c r="B248" s="92"/>
      <c r="C248" s="92"/>
      <c r="D248" s="92"/>
      <c r="E248" s="92"/>
      <c r="F248" s="92"/>
      <c r="G248" s="92"/>
      <c r="N248" s="24"/>
      <c r="O248" s="24"/>
    </row>
    <row r="249" spans="1:17" ht="20" customHeight="1">
      <c r="A249" s="95"/>
      <c r="B249" s="95"/>
      <c r="C249" s="95"/>
      <c r="D249" s="194" t="s">
        <v>336</v>
      </c>
      <c r="E249" s="194"/>
      <c r="F249" s="52" t="s">
        <v>337</v>
      </c>
      <c r="G249" s="95"/>
      <c r="N249" s="24"/>
      <c r="O249" s="95"/>
    </row>
    <row r="250" spans="1:17" ht="20" customHeight="1">
      <c r="A250" s="26"/>
      <c r="B250" s="27"/>
      <c r="C250" s="95"/>
      <c r="D250" s="30" t="s">
        <v>334</v>
      </c>
      <c r="E250" s="91" t="s">
        <v>335</v>
      </c>
      <c r="F250" s="91" t="s">
        <v>335</v>
      </c>
      <c r="G250" s="95"/>
      <c r="N250" s="31"/>
      <c r="O250" s="95"/>
    </row>
    <row r="251" spans="1:17" ht="20" customHeight="1">
      <c r="A251" s="26"/>
      <c r="B251" s="27"/>
      <c r="C251" s="32" t="s">
        <v>226</v>
      </c>
      <c r="D251" s="33">
        <v>2514657</v>
      </c>
      <c r="E251" s="33">
        <v>2514657</v>
      </c>
      <c r="F251" s="58">
        <v>2405143</v>
      </c>
      <c r="G251" s="95"/>
      <c r="N251" s="34"/>
      <c r="O251" s="95"/>
    </row>
    <row r="252" spans="1:17" ht="20" customHeight="1">
      <c r="A252" s="26"/>
      <c r="B252" s="27"/>
      <c r="C252" s="32" t="s">
        <v>227</v>
      </c>
      <c r="D252" s="33"/>
      <c r="E252" s="33"/>
      <c r="F252" s="59"/>
      <c r="G252" s="95"/>
      <c r="N252" s="34"/>
      <c r="O252" s="95"/>
    </row>
    <row r="253" spans="1:17" ht="20" customHeight="1">
      <c r="A253" s="26"/>
      <c r="B253" s="27"/>
      <c r="C253" s="32" t="s">
        <v>228</v>
      </c>
      <c r="D253" s="33">
        <v>1273427</v>
      </c>
      <c r="E253" s="33">
        <v>1272734</v>
      </c>
      <c r="F253" s="33">
        <v>913752</v>
      </c>
      <c r="G253" s="95"/>
      <c r="H253" s="95"/>
      <c r="I253" s="95"/>
      <c r="N253" s="34"/>
      <c r="O253" s="95"/>
      <c r="P253" s="95"/>
    </row>
    <row r="254" spans="1:17" ht="20" customHeight="1">
      <c r="A254" s="45"/>
      <c r="B254" s="27"/>
      <c r="C254" s="32" t="s">
        <v>229</v>
      </c>
      <c r="D254" s="88">
        <v>0.50639999999999996</v>
      </c>
      <c r="E254" s="88">
        <v>0.50609999999999999</v>
      </c>
      <c r="F254" s="88">
        <v>0.37990000000000002</v>
      </c>
      <c r="G254" s="95"/>
      <c r="H254" s="95"/>
      <c r="I254" s="95"/>
      <c r="N254" s="95"/>
      <c r="O254" s="95"/>
      <c r="P254" s="95"/>
    </row>
    <row r="255" spans="1:17" ht="20" customHeight="1">
      <c r="A255" s="45"/>
      <c r="B255" s="27"/>
      <c r="C255" s="32" t="s">
        <v>230</v>
      </c>
      <c r="D255" s="33">
        <v>1220958</v>
      </c>
      <c r="E255" s="33">
        <v>1199945</v>
      </c>
      <c r="F255" s="33">
        <v>880857</v>
      </c>
      <c r="G255" s="95"/>
      <c r="H255" s="95"/>
      <c r="I255" s="95"/>
      <c r="N255" s="34"/>
      <c r="O255" s="95"/>
      <c r="P255" s="95"/>
    </row>
    <row r="256" spans="1:17" ht="20" customHeight="1">
      <c r="A256" s="45"/>
      <c r="B256" s="27"/>
      <c r="C256" s="32" t="s">
        <v>164</v>
      </c>
      <c r="D256" s="88">
        <v>0.95879999999999999</v>
      </c>
      <c r="E256" s="88">
        <v>0.94279999999999997</v>
      </c>
      <c r="F256" s="88">
        <v>0.96399999999999997</v>
      </c>
      <c r="G256" s="83"/>
      <c r="H256" s="60"/>
      <c r="I256" s="60"/>
      <c r="J256" s="60"/>
      <c r="K256" s="60"/>
      <c r="L256" s="60"/>
      <c r="M256" s="60"/>
      <c r="N256" s="95"/>
      <c r="O256" s="24"/>
      <c r="P256" s="24"/>
      <c r="Q256" s="24"/>
    </row>
    <row r="257" spans="1:17" ht="20" customHeight="1">
      <c r="A257" s="45"/>
      <c r="B257" s="27"/>
      <c r="C257" s="27"/>
      <c r="D257" s="95"/>
      <c r="E257" s="95"/>
      <c r="F257" s="95"/>
      <c r="G257" s="95"/>
      <c r="N257" s="95"/>
      <c r="O257" s="95"/>
    </row>
    <row r="258" spans="1:17" ht="20" customHeight="1">
      <c r="A258" s="26"/>
      <c r="B258" s="196" t="s">
        <v>231</v>
      </c>
      <c r="C258" s="197"/>
      <c r="D258" s="171" t="s">
        <v>232</v>
      </c>
      <c r="E258" s="171"/>
      <c r="F258" s="171"/>
      <c r="G258" s="171"/>
      <c r="H258" s="172" t="s">
        <v>233</v>
      </c>
      <c r="I258" s="172"/>
      <c r="J258" s="172" t="s">
        <v>234</v>
      </c>
      <c r="K258" s="172"/>
      <c r="N258" s="24"/>
      <c r="O258" s="24"/>
      <c r="P258" s="24"/>
      <c r="Q258" s="24"/>
    </row>
    <row r="259" spans="1:17" ht="20" customHeight="1">
      <c r="A259" s="26"/>
      <c r="B259" s="198"/>
      <c r="C259" s="199"/>
      <c r="D259" s="90" t="s">
        <v>235</v>
      </c>
      <c r="E259" s="90" t="s">
        <v>267</v>
      </c>
      <c r="F259" s="90" t="s">
        <v>236</v>
      </c>
      <c r="G259" s="90" t="s">
        <v>129</v>
      </c>
      <c r="H259" s="85" t="s">
        <v>236</v>
      </c>
      <c r="I259" s="41" t="s">
        <v>129</v>
      </c>
      <c r="J259" s="85" t="s">
        <v>236</v>
      </c>
      <c r="K259" s="41" t="s">
        <v>129</v>
      </c>
      <c r="N259" s="95" t="s">
        <v>267</v>
      </c>
      <c r="O259" s="95" t="s">
        <v>129</v>
      </c>
      <c r="P259" s="89" t="s">
        <v>129</v>
      </c>
      <c r="Q259" s="89" t="s">
        <v>129</v>
      </c>
    </row>
    <row r="260" spans="1:17" ht="20" customHeight="1">
      <c r="A260" s="26"/>
      <c r="B260" s="195" t="s">
        <v>312</v>
      </c>
      <c r="C260" s="195"/>
      <c r="D260" s="33">
        <v>276275</v>
      </c>
      <c r="E260" s="88">
        <f>D260/$D$253</f>
        <v>0.2169539361109824</v>
      </c>
      <c r="F260" s="90">
        <v>20</v>
      </c>
      <c r="G260" s="88">
        <f>F260/70</f>
        <v>0.2857142857142857</v>
      </c>
      <c r="H260" s="85">
        <v>11</v>
      </c>
      <c r="I260" s="86">
        <f>H260/71</f>
        <v>0.15492957746478872</v>
      </c>
      <c r="J260" s="85">
        <f>F260+H260</f>
        <v>31</v>
      </c>
      <c r="K260" s="86">
        <f>J260/141</f>
        <v>0.21985815602836881</v>
      </c>
      <c r="N260" s="84"/>
      <c r="O260" s="84"/>
    </row>
    <row r="261" spans="1:17" ht="20" customHeight="1">
      <c r="B261" s="195" t="s">
        <v>497</v>
      </c>
      <c r="C261" s="195"/>
      <c r="D261" s="33">
        <v>274108</v>
      </c>
      <c r="E261" s="88">
        <f t="shared" ref="E261:E274" si="42">D261/$D$253</f>
        <v>0.21525222882819353</v>
      </c>
      <c r="F261" s="90">
        <v>19</v>
      </c>
      <c r="G261" s="88">
        <f t="shared" ref="G261:G274" si="43">F261/70</f>
        <v>0.27142857142857141</v>
      </c>
      <c r="H261" s="85">
        <v>35</v>
      </c>
      <c r="I261" s="86">
        <f t="shared" ref="I261:I275" si="44">H261/71</f>
        <v>0.49295774647887325</v>
      </c>
      <c r="J261" s="85">
        <f t="shared" ref="J261:J275" si="45">F261+H261</f>
        <v>54</v>
      </c>
      <c r="K261" s="86">
        <f t="shared" ref="K261:K275" si="46">J261/141</f>
        <v>0.38297872340425532</v>
      </c>
    </row>
    <row r="262" spans="1:17" ht="20" customHeight="1">
      <c r="B262" s="195" t="s">
        <v>311</v>
      </c>
      <c r="C262" s="195"/>
      <c r="D262" s="33">
        <v>183597</v>
      </c>
      <c r="E262" s="88">
        <f t="shared" si="42"/>
        <v>0.14417552007299986</v>
      </c>
      <c r="F262" s="90">
        <v>13</v>
      </c>
      <c r="G262" s="88">
        <f t="shared" si="43"/>
        <v>0.18571428571428572</v>
      </c>
      <c r="H262" s="85">
        <v>4</v>
      </c>
      <c r="I262" s="86">
        <f t="shared" si="44"/>
        <v>5.6338028169014086E-2</v>
      </c>
      <c r="J262" s="85">
        <f t="shared" si="45"/>
        <v>17</v>
      </c>
      <c r="K262" s="86">
        <f t="shared" si="46"/>
        <v>0.12056737588652482</v>
      </c>
    </row>
    <row r="263" spans="1:17" ht="20" customHeight="1">
      <c r="B263" s="195" t="s">
        <v>313</v>
      </c>
      <c r="C263" s="195"/>
      <c r="D263" s="33">
        <v>115361</v>
      </c>
      <c r="E263" s="88">
        <f t="shared" si="42"/>
        <v>9.0590980087590409E-2</v>
      </c>
      <c r="F263" s="90">
        <v>8</v>
      </c>
      <c r="G263" s="88">
        <f t="shared" si="43"/>
        <v>0.11428571428571428</v>
      </c>
      <c r="H263" s="85">
        <v>6</v>
      </c>
      <c r="I263" s="86">
        <f t="shared" si="44"/>
        <v>8.4507042253521125E-2</v>
      </c>
      <c r="J263" s="85">
        <f t="shared" si="45"/>
        <v>14</v>
      </c>
      <c r="K263" s="86">
        <f t="shared" si="46"/>
        <v>9.9290780141843976E-2</v>
      </c>
    </row>
    <row r="264" spans="1:17" ht="20" customHeight="1">
      <c r="B264" s="195" t="s">
        <v>662</v>
      </c>
      <c r="C264" s="195"/>
      <c r="D264" s="33">
        <v>69810</v>
      </c>
      <c r="E264" s="88">
        <f t="shared" si="42"/>
        <v>5.4820574716886006E-2</v>
      </c>
      <c r="F264" s="90">
        <v>5</v>
      </c>
      <c r="G264" s="88">
        <f t="shared" si="43"/>
        <v>7.1428571428571425E-2</v>
      </c>
      <c r="H264" s="85">
        <v>3</v>
      </c>
      <c r="I264" s="86">
        <f t="shared" si="44"/>
        <v>4.2253521126760563E-2</v>
      </c>
      <c r="J264" s="85">
        <f t="shared" si="45"/>
        <v>8</v>
      </c>
      <c r="K264" s="86">
        <f t="shared" si="46"/>
        <v>5.6737588652482268E-2</v>
      </c>
    </row>
    <row r="265" spans="1:17" ht="20" customHeight="1">
      <c r="B265" s="195" t="s">
        <v>423</v>
      </c>
      <c r="C265" s="195"/>
      <c r="D265" s="33">
        <v>67817</v>
      </c>
      <c r="E265" s="88">
        <f t="shared" si="42"/>
        <v>5.3255506597551329E-2</v>
      </c>
      <c r="F265" s="90">
        <v>5</v>
      </c>
      <c r="G265" s="88">
        <f t="shared" si="43"/>
        <v>7.1428571428571425E-2</v>
      </c>
      <c r="H265" s="85">
        <v>3</v>
      </c>
      <c r="I265" s="86">
        <f t="shared" si="44"/>
        <v>4.2253521126760563E-2</v>
      </c>
      <c r="J265" s="85">
        <f t="shared" si="45"/>
        <v>8</v>
      </c>
      <c r="K265" s="86">
        <f t="shared" si="46"/>
        <v>5.6737588652482268E-2</v>
      </c>
    </row>
    <row r="266" spans="1:17" ht="20" customHeight="1">
      <c r="B266" s="196" t="s">
        <v>663</v>
      </c>
      <c r="C266" s="97" t="s">
        <v>567</v>
      </c>
      <c r="D266" s="182">
        <v>77114</v>
      </c>
      <c r="E266" s="157">
        <f t="shared" si="42"/>
        <v>6.0556278451768336E-2</v>
      </c>
      <c r="F266" s="160">
        <v>0</v>
      </c>
      <c r="G266" s="157">
        <f t="shared" si="43"/>
        <v>0</v>
      </c>
      <c r="H266" s="85">
        <v>1</v>
      </c>
      <c r="I266" s="86">
        <f t="shared" si="44"/>
        <v>1.4084507042253521E-2</v>
      </c>
      <c r="J266" s="163">
        <v>1</v>
      </c>
      <c r="K266" s="86">
        <f t="shared" si="46"/>
        <v>7.0921985815602835E-3</v>
      </c>
    </row>
    <row r="267" spans="1:17" ht="42" customHeight="1">
      <c r="B267" s="204"/>
      <c r="C267" s="97" t="s">
        <v>677</v>
      </c>
      <c r="D267" s="184"/>
      <c r="E267" s="159"/>
      <c r="F267" s="162"/>
      <c r="G267" s="159"/>
      <c r="H267" s="85">
        <v>0</v>
      </c>
      <c r="I267" s="86">
        <f t="shared" si="44"/>
        <v>0</v>
      </c>
      <c r="J267" s="165"/>
      <c r="K267" s="86">
        <f t="shared" si="46"/>
        <v>0</v>
      </c>
    </row>
    <row r="268" spans="1:17" ht="20" customHeight="1">
      <c r="B268" s="195" t="s">
        <v>310</v>
      </c>
      <c r="C268" s="195"/>
      <c r="D268" s="33">
        <v>59620</v>
      </c>
      <c r="E268" s="88">
        <f t="shared" si="42"/>
        <v>4.6818545546780457E-2</v>
      </c>
      <c r="F268" s="90">
        <v>0</v>
      </c>
      <c r="G268" s="88">
        <f t="shared" si="43"/>
        <v>0</v>
      </c>
      <c r="H268" s="85">
        <v>2</v>
      </c>
      <c r="I268" s="86">
        <f t="shared" si="44"/>
        <v>2.8169014084507043E-2</v>
      </c>
      <c r="J268" s="85">
        <f t="shared" si="45"/>
        <v>2</v>
      </c>
      <c r="K268" s="86">
        <f t="shared" si="46"/>
        <v>1.4184397163120567E-2</v>
      </c>
    </row>
    <row r="269" spans="1:17" ht="20" customHeight="1">
      <c r="B269" s="195" t="s">
        <v>664</v>
      </c>
      <c r="C269" s="195"/>
      <c r="D269" s="33">
        <v>27274</v>
      </c>
      <c r="E269" s="88">
        <f t="shared" si="42"/>
        <v>2.1417796230172596E-2</v>
      </c>
      <c r="F269" s="90">
        <v>0</v>
      </c>
      <c r="G269" s="88">
        <f t="shared" si="43"/>
        <v>0</v>
      </c>
      <c r="H269" s="85">
        <v>0</v>
      </c>
      <c r="I269" s="86">
        <f t="shared" si="44"/>
        <v>0</v>
      </c>
      <c r="J269" s="85">
        <f t="shared" si="45"/>
        <v>0</v>
      </c>
      <c r="K269" s="86">
        <f t="shared" si="46"/>
        <v>0</v>
      </c>
    </row>
    <row r="270" spans="1:17" ht="20" customHeight="1">
      <c r="B270" s="195" t="s">
        <v>671</v>
      </c>
      <c r="C270" s="195"/>
      <c r="D270" s="33">
        <v>24727</v>
      </c>
      <c r="E270" s="88">
        <f t="shared" si="42"/>
        <v>1.9417681578920504E-2</v>
      </c>
      <c r="F270" s="90">
        <v>0</v>
      </c>
      <c r="G270" s="88">
        <f t="shared" si="43"/>
        <v>0</v>
      </c>
      <c r="H270" s="85">
        <v>1</v>
      </c>
      <c r="I270" s="86">
        <f t="shared" si="44"/>
        <v>1.4084507042253521E-2</v>
      </c>
      <c r="J270" s="85">
        <f t="shared" si="45"/>
        <v>1</v>
      </c>
      <c r="K270" s="86">
        <f t="shared" si="46"/>
        <v>7.0921985815602835E-3</v>
      </c>
    </row>
    <row r="271" spans="1:17" ht="20" customHeight="1">
      <c r="B271" s="195" t="s">
        <v>673</v>
      </c>
      <c r="C271" s="195"/>
      <c r="D271" s="33">
        <v>21966</v>
      </c>
      <c r="E271" s="88">
        <f t="shared" si="42"/>
        <v>1.7249516462270707E-2</v>
      </c>
      <c r="F271" s="90">
        <v>0</v>
      </c>
      <c r="G271" s="88">
        <f t="shared" si="43"/>
        <v>0</v>
      </c>
      <c r="H271" s="85">
        <v>1</v>
      </c>
      <c r="I271" s="86">
        <f t="shared" si="44"/>
        <v>1.4084507042253521E-2</v>
      </c>
      <c r="J271" s="85">
        <f t="shared" si="45"/>
        <v>1</v>
      </c>
      <c r="K271" s="86">
        <f t="shared" si="46"/>
        <v>7.0921985815602835E-3</v>
      </c>
    </row>
    <row r="272" spans="1:17" ht="20" customHeight="1">
      <c r="B272" s="195" t="s">
        <v>666</v>
      </c>
      <c r="C272" s="195"/>
      <c r="D272" s="33">
        <v>12851</v>
      </c>
      <c r="E272" s="88">
        <f t="shared" si="42"/>
        <v>1.0091666031896606E-2</v>
      </c>
      <c r="F272" s="90">
        <v>0</v>
      </c>
      <c r="G272" s="88">
        <f t="shared" si="43"/>
        <v>0</v>
      </c>
      <c r="H272" s="85">
        <v>0</v>
      </c>
      <c r="I272" s="86">
        <f t="shared" si="44"/>
        <v>0</v>
      </c>
      <c r="J272" s="85">
        <f t="shared" si="45"/>
        <v>0</v>
      </c>
      <c r="K272" s="86">
        <f t="shared" si="46"/>
        <v>0</v>
      </c>
    </row>
    <row r="273" spans="1:15" ht="70" customHeight="1">
      <c r="B273" s="195" t="s">
        <v>667</v>
      </c>
      <c r="C273" s="195"/>
      <c r="D273" s="33">
        <v>6867</v>
      </c>
      <c r="E273" s="88">
        <f t="shared" si="42"/>
        <v>5.3925352611496379E-3</v>
      </c>
      <c r="F273" s="90">
        <v>0</v>
      </c>
      <c r="G273" s="88">
        <f t="shared" si="43"/>
        <v>0</v>
      </c>
      <c r="H273" s="85">
        <v>0</v>
      </c>
      <c r="I273" s="86">
        <f t="shared" si="44"/>
        <v>0</v>
      </c>
      <c r="J273" s="85">
        <f t="shared" si="45"/>
        <v>0</v>
      </c>
      <c r="K273" s="86">
        <f t="shared" si="46"/>
        <v>0</v>
      </c>
    </row>
    <row r="274" spans="1:15" ht="20" customHeight="1">
      <c r="B274" s="195" t="s">
        <v>668</v>
      </c>
      <c r="C274" s="195"/>
      <c r="D274" s="33">
        <v>3498</v>
      </c>
      <c r="E274" s="88">
        <f t="shared" si="42"/>
        <v>2.7469183549587058E-3</v>
      </c>
      <c r="F274" s="90">
        <v>0</v>
      </c>
      <c r="G274" s="88">
        <f t="shared" si="43"/>
        <v>0</v>
      </c>
      <c r="H274" s="85">
        <v>0</v>
      </c>
      <c r="I274" s="86">
        <f t="shared" si="44"/>
        <v>0</v>
      </c>
      <c r="J274" s="85">
        <f t="shared" si="45"/>
        <v>0</v>
      </c>
      <c r="K274" s="86">
        <f t="shared" si="46"/>
        <v>0</v>
      </c>
    </row>
    <row r="275" spans="1:15" ht="20" customHeight="1">
      <c r="B275" s="195" t="s">
        <v>320</v>
      </c>
      <c r="C275" s="195"/>
      <c r="D275" s="33"/>
      <c r="E275" s="88"/>
      <c r="F275" s="90"/>
      <c r="G275" s="88"/>
      <c r="H275" s="85">
        <v>4</v>
      </c>
      <c r="I275" s="86">
        <f t="shared" si="44"/>
        <v>5.6338028169014086E-2</v>
      </c>
      <c r="J275" s="85">
        <f t="shared" si="45"/>
        <v>4</v>
      </c>
      <c r="K275" s="86">
        <f t="shared" si="46"/>
        <v>2.8368794326241134E-2</v>
      </c>
    </row>
    <row r="276" spans="1:15" ht="20" customHeight="1">
      <c r="A276" s="26"/>
      <c r="B276" s="195" t="s">
        <v>669</v>
      </c>
      <c r="C276" s="195"/>
      <c r="D276" s="33">
        <f>SUM(D260:D275)</f>
        <v>1220885</v>
      </c>
      <c r="E276" s="43"/>
      <c r="F276" s="33">
        <f>SUM(F260:F275)</f>
        <v>70</v>
      </c>
      <c r="G276" s="43"/>
      <c r="H276" s="33">
        <f>SUM(H260:H275)</f>
        <v>71</v>
      </c>
      <c r="I276" s="41"/>
      <c r="J276" s="33">
        <f>SUM(J260:J275)</f>
        <v>141</v>
      </c>
      <c r="K276" s="41"/>
      <c r="N276" s="84"/>
      <c r="O276" s="84"/>
    </row>
  </sheetData>
  <mergeCells count="288">
    <mergeCell ref="E266:E267"/>
    <mergeCell ref="F266:F267"/>
    <mergeCell ref="G266:G267"/>
    <mergeCell ref="J266:J267"/>
    <mergeCell ref="B270:C270"/>
    <mergeCell ref="B271:C271"/>
    <mergeCell ref="B272:C272"/>
    <mergeCell ref="B273:C273"/>
    <mergeCell ref="B274:C274"/>
    <mergeCell ref="B276:C276"/>
    <mergeCell ref="B275:C275"/>
    <mergeCell ref="B266:B267"/>
    <mergeCell ref="D266:D267"/>
    <mergeCell ref="B260:C260"/>
    <mergeCell ref="B261:C261"/>
    <mergeCell ref="B262:C262"/>
    <mergeCell ref="B263:C263"/>
    <mergeCell ref="B264:C264"/>
    <mergeCell ref="B265:C265"/>
    <mergeCell ref="B268:C268"/>
    <mergeCell ref="B269:C269"/>
    <mergeCell ref="A247:G247"/>
    <mergeCell ref="D249:E249"/>
    <mergeCell ref="B258:C259"/>
    <mergeCell ref="D258:G258"/>
    <mergeCell ref="H258:I258"/>
    <mergeCell ref="J258:K258"/>
    <mergeCell ref="C244:K244"/>
    <mergeCell ref="O18:O20"/>
    <mergeCell ref="O22:O23"/>
    <mergeCell ref="O26:O27"/>
    <mergeCell ref="O104:O107"/>
    <mergeCell ref="O120:O121"/>
    <mergeCell ref="O148:O149"/>
    <mergeCell ref="O151:O152"/>
    <mergeCell ref="O187:O188"/>
    <mergeCell ref="B225:C225"/>
    <mergeCell ref="B226:C226"/>
    <mergeCell ref="B227:C227"/>
    <mergeCell ref="B238:C238"/>
    <mergeCell ref="B239:C239"/>
    <mergeCell ref="B240:C240"/>
    <mergeCell ref="B241:C241"/>
    <mergeCell ref="B242:C242"/>
    <mergeCell ref="B221:C221"/>
    <mergeCell ref="B222:C222"/>
    <mergeCell ref="J217:K217"/>
    <mergeCell ref="J18:J20"/>
    <mergeCell ref="K18:K20"/>
    <mergeCell ref="D18:D20"/>
    <mergeCell ref="G18:G20"/>
    <mergeCell ref="Q18:Q20"/>
    <mergeCell ref="Q22:Q23"/>
    <mergeCell ref="Q26:Q27"/>
    <mergeCell ref="Q68:Q69"/>
    <mergeCell ref="Q104:Q107"/>
    <mergeCell ref="Q120:Q121"/>
    <mergeCell ref="Q187:Q188"/>
    <mergeCell ref="N18:N20"/>
    <mergeCell ref="N22:N23"/>
    <mergeCell ref="N26:N27"/>
    <mergeCell ref="N68:N69"/>
    <mergeCell ref="N104:N107"/>
    <mergeCell ref="N120:N121"/>
    <mergeCell ref="N148:N149"/>
    <mergeCell ref="N151:N152"/>
    <mergeCell ref="N187:N188"/>
    <mergeCell ref="K22:K23"/>
    <mergeCell ref="D26:D27"/>
    <mergeCell ref="B1:I1"/>
    <mergeCell ref="D93:E93"/>
    <mergeCell ref="D136:E136"/>
    <mergeCell ref="D172:E172"/>
    <mergeCell ref="D208:E208"/>
    <mergeCell ref="D47:E47"/>
    <mergeCell ref="D5:E5"/>
    <mergeCell ref="B236:C236"/>
    <mergeCell ref="B237:C237"/>
    <mergeCell ref="B228:C228"/>
    <mergeCell ref="B229:C229"/>
    <mergeCell ref="B230:C230"/>
    <mergeCell ref="A206:G206"/>
    <mergeCell ref="B217:C218"/>
    <mergeCell ref="D217:G217"/>
    <mergeCell ref="H217:I217"/>
    <mergeCell ref="B235:C235"/>
    <mergeCell ref="B223:C223"/>
    <mergeCell ref="B224:C224"/>
    <mergeCell ref="B219:C219"/>
    <mergeCell ref="B220:C220"/>
    <mergeCell ref="B24:C24"/>
    <mergeCell ref="B25:C25"/>
    <mergeCell ref="B26:B27"/>
    <mergeCell ref="J14:K14"/>
    <mergeCell ref="A3:E3"/>
    <mergeCell ref="B14:C15"/>
    <mergeCell ref="D14:G14"/>
    <mergeCell ref="B21:C21"/>
    <mergeCell ref="H14:I14"/>
    <mergeCell ref="B16:C16"/>
    <mergeCell ref="B17:C17"/>
    <mergeCell ref="B18:B20"/>
    <mergeCell ref="E26:E27"/>
    <mergeCell ref="F26:F27"/>
    <mergeCell ref="G26:G27"/>
    <mergeCell ref="F18:F20"/>
    <mergeCell ref="K26:K27"/>
    <mergeCell ref="J26:J27"/>
    <mergeCell ref="B22:B23"/>
    <mergeCell ref="D22:D23"/>
    <mergeCell ref="E22:E23"/>
    <mergeCell ref="F22:F23"/>
    <mergeCell ref="G22:G23"/>
    <mergeCell ref="J22:J23"/>
    <mergeCell ref="E18:E20"/>
    <mergeCell ref="B41:C41"/>
    <mergeCell ref="B42:K42"/>
    <mergeCell ref="A45:G45"/>
    <mergeCell ref="B56:C57"/>
    <mergeCell ref="D56:G56"/>
    <mergeCell ref="B28:C28"/>
    <mergeCell ref="B29:C29"/>
    <mergeCell ref="B30:C30"/>
    <mergeCell ref="B31:C31"/>
    <mergeCell ref="J56:K56"/>
    <mergeCell ref="B34:C34"/>
    <mergeCell ref="B35:C35"/>
    <mergeCell ref="B36:C36"/>
    <mergeCell ref="B38:C38"/>
    <mergeCell ref="B39:C39"/>
    <mergeCell ref="B32:C32"/>
    <mergeCell ref="B33:C33"/>
    <mergeCell ref="B40:C40"/>
    <mergeCell ref="B37:C37"/>
    <mergeCell ref="C47:C48"/>
    <mergeCell ref="H56:I56"/>
    <mergeCell ref="B58:C58"/>
    <mergeCell ref="B59:C59"/>
    <mergeCell ref="B60:C60"/>
    <mergeCell ref="B61:C61"/>
    <mergeCell ref="B64:C64"/>
    <mergeCell ref="B68:B69"/>
    <mergeCell ref="D68:D69"/>
    <mergeCell ref="B62:C62"/>
    <mergeCell ref="B63:C63"/>
    <mergeCell ref="E68:E69"/>
    <mergeCell ref="B71:C71"/>
    <mergeCell ref="B76:C76"/>
    <mergeCell ref="B77:C77"/>
    <mergeCell ref="B65:C65"/>
    <mergeCell ref="B66:C66"/>
    <mergeCell ref="B67:C67"/>
    <mergeCell ref="J68:J69"/>
    <mergeCell ref="K68:K69"/>
    <mergeCell ref="B70:C70"/>
    <mergeCell ref="F68:F69"/>
    <mergeCell ref="B86:C86"/>
    <mergeCell ref="B87:C87"/>
    <mergeCell ref="B72:C72"/>
    <mergeCell ref="B73:C73"/>
    <mergeCell ref="B74:C74"/>
    <mergeCell ref="B75:C75"/>
    <mergeCell ref="B82:C82"/>
    <mergeCell ref="B83:C83"/>
    <mergeCell ref="B102:C103"/>
    <mergeCell ref="B84:C84"/>
    <mergeCell ref="B85:C85"/>
    <mergeCell ref="B78:C78"/>
    <mergeCell ref="B79:C79"/>
    <mergeCell ref="B80:C80"/>
    <mergeCell ref="B81:C81"/>
    <mergeCell ref="D102:G102"/>
    <mergeCell ref="B89:J89"/>
    <mergeCell ref="A91:G91"/>
    <mergeCell ref="H102:I102"/>
    <mergeCell ref="J102:K102"/>
    <mergeCell ref="B116:C116"/>
    <mergeCell ref="B117:C117"/>
    <mergeCell ref="B123:C123"/>
    <mergeCell ref="E104:E107"/>
    <mergeCell ref="F104:F107"/>
    <mergeCell ref="G104:G107"/>
    <mergeCell ref="J104:J107"/>
    <mergeCell ref="K104:K107"/>
    <mergeCell ref="B108:C108"/>
    <mergeCell ref="D104:D107"/>
    <mergeCell ref="F120:F121"/>
    <mergeCell ref="B118:C118"/>
    <mergeCell ref="J120:J121"/>
    <mergeCell ref="K120:K121"/>
    <mergeCell ref="B122:C122"/>
    <mergeCell ref="G120:G121"/>
    <mergeCell ref="B119:C119"/>
    <mergeCell ref="C93:C94"/>
    <mergeCell ref="B109:C109"/>
    <mergeCell ref="J145:K145"/>
    <mergeCell ref="D120:D121"/>
    <mergeCell ref="E120:E121"/>
    <mergeCell ref="B126:C126"/>
    <mergeCell ref="B127:C127"/>
    <mergeCell ref="B128:C128"/>
    <mergeCell ref="B129:C129"/>
    <mergeCell ref="B124:C124"/>
    <mergeCell ref="B125:C125"/>
    <mergeCell ref="B120:B121"/>
    <mergeCell ref="H145:I145"/>
    <mergeCell ref="C136:C137"/>
    <mergeCell ref="F148:F149"/>
    <mergeCell ref="G148:G149"/>
    <mergeCell ref="B130:C130"/>
    <mergeCell ref="B131:C131"/>
    <mergeCell ref="B132:C132"/>
    <mergeCell ref="A134:G134"/>
    <mergeCell ref="B157:C157"/>
    <mergeCell ref="B158:C158"/>
    <mergeCell ref="B147:C147"/>
    <mergeCell ref="D145:G145"/>
    <mergeCell ref="B148:B149"/>
    <mergeCell ref="D148:D149"/>
    <mergeCell ref="E148:E149"/>
    <mergeCell ref="B145:C146"/>
    <mergeCell ref="B151:B152"/>
    <mergeCell ref="B153:C153"/>
    <mergeCell ref="B154:C154"/>
    <mergeCell ref="B155:C155"/>
    <mergeCell ref="B156:C156"/>
    <mergeCell ref="D151:D152"/>
    <mergeCell ref="E151:E152"/>
    <mergeCell ref="F151:F152"/>
    <mergeCell ref="G151:G152"/>
    <mergeCell ref="B150:C150"/>
    <mergeCell ref="B181:C182"/>
    <mergeCell ref="D181:G181"/>
    <mergeCell ref="B167:C167"/>
    <mergeCell ref="B168:C168"/>
    <mergeCell ref="A170:G170"/>
    <mergeCell ref="B163:C163"/>
    <mergeCell ref="B164:C164"/>
    <mergeCell ref="B165:C165"/>
    <mergeCell ref="B166:C166"/>
    <mergeCell ref="B104:B107"/>
    <mergeCell ref="B115:C115"/>
    <mergeCell ref="B231:B234"/>
    <mergeCell ref="D231:D234"/>
    <mergeCell ref="B202:C202"/>
    <mergeCell ref="B203:C203"/>
    <mergeCell ref="B196:C196"/>
    <mergeCell ref="B197:C197"/>
    <mergeCell ref="B198:C198"/>
    <mergeCell ref="B199:C199"/>
    <mergeCell ref="B200:C200"/>
    <mergeCell ref="B201:C201"/>
    <mergeCell ref="B183:C183"/>
    <mergeCell ref="B184:C184"/>
    <mergeCell ref="B185:C185"/>
    <mergeCell ref="B186:C186"/>
    <mergeCell ref="B195:C195"/>
    <mergeCell ref="B190:C190"/>
    <mergeCell ref="B191:C191"/>
    <mergeCell ref="B192:C192"/>
    <mergeCell ref="B193:C193"/>
    <mergeCell ref="B159:C159"/>
    <mergeCell ref="B160:C160"/>
    <mergeCell ref="B161:C161"/>
    <mergeCell ref="E231:E234"/>
    <mergeCell ref="F231:F234"/>
    <mergeCell ref="G231:G234"/>
    <mergeCell ref="H231:H234"/>
    <mergeCell ref="I231:I234"/>
    <mergeCell ref="J231:J234"/>
    <mergeCell ref="K231:K234"/>
    <mergeCell ref="B110:C110"/>
    <mergeCell ref="B111:C111"/>
    <mergeCell ref="B113:C113"/>
    <mergeCell ref="B114:C114"/>
    <mergeCell ref="B112:C112"/>
    <mergeCell ref="E187:E188"/>
    <mergeCell ref="F187:F188"/>
    <mergeCell ref="G187:G188"/>
    <mergeCell ref="J187:J188"/>
    <mergeCell ref="B162:C162"/>
    <mergeCell ref="K187:K188"/>
    <mergeCell ref="B189:C189"/>
    <mergeCell ref="B187:B188"/>
    <mergeCell ref="D187:D188"/>
    <mergeCell ref="B194:C194"/>
    <mergeCell ref="H181:I181"/>
    <mergeCell ref="J181:K181"/>
  </mergeCells>
  <phoneticPr fontId="12"/>
  <pageMargins left="0.78740157480314965" right="0.39370078740157483" top="0.98425196850393704" bottom="0.59055118110236227" header="0.51181102362204722" footer="0.31496062992125984"/>
  <pageSetup paperSize="9" scale="73" firstPageNumber="0" fitToHeight="7" orientation="portrait" horizontalDpi="300" verticalDpi="300"/>
  <headerFooter alignWithMargins="0">
    <oddHeader>&amp;R[リトアニア議会（セイマス）選挙結果]</oddHeader>
    <oddFooter>&amp;C&amp;P ページ</oddFooter>
  </headerFooter>
  <rowBreaks count="5" manualBreakCount="5">
    <brk id="44" max="16383" man="1"/>
    <brk id="90" max="16383" man="1"/>
    <brk id="133" max="16383" man="1"/>
    <brk id="169" max="16383" man="1"/>
    <brk id="205"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97"/>
  <sheetViews>
    <sheetView topLeftCell="A185" zoomScale="112" zoomScaleNormal="125" zoomScalePageLayoutView="125" workbookViewId="0">
      <selection activeCell="E194" sqref="A1:XFD1048576"/>
    </sheetView>
  </sheetViews>
  <sheetFormatPr baseColWidth="10" defaultColWidth="13.59765625" defaultRowHeight="17"/>
  <cols>
    <col min="1" max="1" width="13.59765625" style="103"/>
    <col min="2" max="2" width="29.796875" style="103" customWidth="1"/>
    <col min="3" max="3" width="12.59765625" style="103" customWidth="1"/>
    <col min="4" max="4" width="13.3984375" style="103" customWidth="1"/>
    <col min="5" max="5" width="49.59765625" style="103" customWidth="1"/>
    <col min="6" max="16384" width="13.59765625" style="103"/>
  </cols>
  <sheetData>
    <row r="1" spans="1:6" ht="23" customHeight="1">
      <c r="A1" s="230" t="s">
        <v>180</v>
      </c>
      <c r="B1" s="230"/>
      <c r="C1" s="230"/>
      <c r="D1" s="102"/>
      <c r="E1" s="102"/>
    </row>
    <row r="2" spans="1:6" ht="19">
      <c r="A2" s="231"/>
      <c r="B2" s="231"/>
      <c r="C2" s="231"/>
      <c r="D2" s="102"/>
      <c r="E2" s="102"/>
    </row>
    <row r="3" spans="1:6" ht="18.75" customHeight="1">
      <c r="A3" s="206" t="s">
        <v>451</v>
      </c>
      <c r="B3" s="206"/>
      <c r="C3" s="206"/>
      <c r="D3" s="102"/>
      <c r="E3" s="102"/>
      <c r="F3" s="63"/>
    </row>
    <row r="4" spans="1:6" ht="19">
      <c r="A4" s="231"/>
      <c r="B4" s="231"/>
      <c r="C4" s="231"/>
      <c r="D4" s="102"/>
      <c r="E4" s="102"/>
    </row>
    <row r="5" spans="1:6" ht="14.75" customHeight="1">
      <c r="A5" s="207" t="s">
        <v>452</v>
      </c>
      <c r="B5" s="207"/>
      <c r="C5" s="207"/>
      <c r="D5" s="102"/>
      <c r="E5" s="102"/>
    </row>
    <row r="6" spans="1:6" ht="20">
      <c r="A6" s="102"/>
      <c r="B6" s="105" t="s">
        <v>226</v>
      </c>
      <c r="C6" s="106">
        <v>2568026</v>
      </c>
      <c r="D6" s="102"/>
      <c r="E6" s="102"/>
    </row>
    <row r="7" spans="1:6" ht="20">
      <c r="A7" s="102"/>
      <c r="B7" s="66" t="s">
        <v>228</v>
      </c>
      <c r="C7" s="107">
        <v>2019015</v>
      </c>
      <c r="D7" s="102"/>
      <c r="E7" s="102"/>
    </row>
    <row r="8" spans="1:6" ht="20">
      <c r="A8" s="102"/>
      <c r="B8" s="66" t="s">
        <v>229</v>
      </c>
      <c r="C8" s="107">
        <v>78.599999999999994</v>
      </c>
      <c r="D8" s="102"/>
      <c r="E8" s="102"/>
    </row>
    <row r="9" spans="1:6" ht="20">
      <c r="A9" s="102"/>
      <c r="B9" s="108" t="s">
        <v>230</v>
      </c>
      <c r="C9" s="109">
        <v>1984997</v>
      </c>
      <c r="D9" s="102"/>
      <c r="E9" s="102"/>
    </row>
    <row r="10" spans="1:6" ht="19">
      <c r="A10" s="102"/>
      <c r="B10" s="102"/>
      <c r="C10" s="102"/>
      <c r="D10" s="102"/>
      <c r="E10" s="102"/>
    </row>
    <row r="11" spans="1:6" ht="20">
      <c r="A11" s="102"/>
      <c r="B11" s="110" t="s">
        <v>181</v>
      </c>
      <c r="C11" s="232" t="s">
        <v>230</v>
      </c>
      <c r="D11" s="232" t="s">
        <v>453</v>
      </c>
      <c r="E11" s="233" t="s">
        <v>182</v>
      </c>
    </row>
    <row r="12" spans="1:6" ht="18" customHeight="1">
      <c r="A12" s="102"/>
      <c r="B12" s="66" t="s">
        <v>183</v>
      </c>
      <c r="C12" s="234">
        <v>1212075</v>
      </c>
      <c r="D12" s="235">
        <v>61.06</v>
      </c>
      <c r="E12" s="236" t="s">
        <v>454</v>
      </c>
    </row>
    <row r="13" spans="1:6" ht="16.5" customHeight="1">
      <c r="A13" s="102"/>
      <c r="B13" s="237" t="s">
        <v>184</v>
      </c>
      <c r="C13" s="238">
        <v>772922</v>
      </c>
      <c r="D13" s="239">
        <v>38.94</v>
      </c>
      <c r="E13" s="64" t="s">
        <v>481</v>
      </c>
    </row>
    <row r="14" spans="1:6" ht="17.25" customHeight="1">
      <c r="A14" s="102"/>
      <c r="B14" s="240" t="s">
        <v>234</v>
      </c>
      <c r="C14" s="241">
        <v>1984997</v>
      </c>
      <c r="D14" s="242"/>
      <c r="E14" s="243"/>
    </row>
    <row r="15" spans="1:6" ht="20" thickTop="1">
      <c r="A15" s="102"/>
      <c r="B15" s="156"/>
      <c r="C15" s="49"/>
      <c r="D15" s="244"/>
      <c r="E15" s="26"/>
      <c r="F15" s="24"/>
    </row>
    <row r="16" spans="1:6" ht="19">
      <c r="A16" s="102"/>
      <c r="B16" s="102"/>
      <c r="C16" s="102"/>
      <c r="D16" s="102"/>
      <c r="E16" s="102"/>
    </row>
    <row r="17" spans="1:6" ht="37.5" customHeight="1">
      <c r="A17" s="206" t="s">
        <v>455</v>
      </c>
      <c r="B17" s="206"/>
      <c r="C17" s="206"/>
      <c r="D17" s="245"/>
      <c r="E17" s="245"/>
      <c r="F17" s="245"/>
    </row>
    <row r="18" spans="1:6" ht="19">
      <c r="A18" s="231"/>
      <c r="B18" s="231"/>
      <c r="C18" s="231"/>
      <c r="D18" s="102"/>
      <c r="E18" s="102"/>
    </row>
    <row r="19" spans="1:6" ht="14.75" customHeight="1">
      <c r="A19" s="207" t="s">
        <v>456</v>
      </c>
      <c r="B19" s="207"/>
      <c r="C19" s="207"/>
      <c r="D19" s="102"/>
      <c r="E19" s="102"/>
    </row>
    <row r="20" spans="1:6" ht="20">
      <c r="A20" s="102"/>
      <c r="B20" s="105" t="s">
        <v>226</v>
      </c>
      <c r="C20" s="106">
        <v>2624312</v>
      </c>
      <c r="D20" s="102"/>
      <c r="E20" s="102"/>
    </row>
    <row r="21" spans="1:6" ht="20">
      <c r="A21" s="102"/>
      <c r="B21" s="66" t="s">
        <v>228</v>
      </c>
      <c r="C21" s="107">
        <v>1875148</v>
      </c>
      <c r="D21" s="102"/>
      <c r="E21" s="102"/>
    </row>
    <row r="22" spans="1:6" ht="20">
      <c r="A22" s="102"/>
      <c r="B22" s="66" t="s">
        <v>229</v>
      </c>
      <c r="C22" s="246">
        <v>71.45</v>
      </c>
      <c r="D22" s="102"/>
      <c r="E22" s="102"/>
    </row>
    <row r="23" spans="1:6" ht="20">
      <c r="A23" s="102"/>
      <c r="B23" s="108" t="s">
        <v>230</v>
      </c>
      <c r="C23" s="247">
        <v>1852468</v>
      </c>
      <c r="D23" s="102"/>
      <c r="E23" s="102"/>
    </row>
    <row r="24" spans="1:6" ht="19">
      <c r="A24" s="102"/>
      <c r="B24" s="102"/>
      <c r="C24" s="102"/>
      <c r="D24" s="102"/>
      <c r="E24" s="102"/>
    </row>
    <row r="25" spans="1:6" ht="20">
      <c r="A25" s="102"/>
      <c r="B25" s="110" t="s">
        <v>181</v>
      </c>
      <c r="C25" s="111" t="s">
        <v>230</v>
      </c>
      <c r="D25" s="111" t="s">
        <v>185</v>
      </c>
      <c r="E25" s="112" t="s">
        <v>182</v>
      </c>
    </row>
    <row r="26" spans="1:6" ht="20">
      <c r="A26" s="102"/>
      <c r="B26" s="66" t="s">
        <v>186</v>
      </c>
      <c r="C26" s="113">
        <v>838819</v>
      </c>
      <c r="D26" s="114">
        <v>42.58</v>
      </c>
      <c r="E26" s="248" t="s">
        <v>280</v>
      </c>
    </row>
    <row r="27" spans="1:6" ht="20">
      <c r="A27" s="102"/>
      <c r="B27" s="66" t="s">
        <v>187</v>
      </c>
      <c r="C27" s="113">
        <v>516798</v>
      </c>
      <c r="D27" s="114">
        <v>27.9</v>
      </c>
      <c r="E27" s="248" t="s">
        <v>281</v>
      </c>
    </row>
    <row r="28" spans="1:6" ht="20">
      <c r="A28" s="102"/>
      <c r="B28" s="66" t="s">
        <v>188</v>
      </c>
      <c r="C28" s="113">
        <v>294881</v>
      </c>
      <c r="D28" s="114">
        <v>15.92</v>
      </c>
      <c r="E28" s="248" t="s">
        <v>521</v>
      </c>
    </row>
    <row r="29" spans="1:6" ht="40">
      <c r="A29" s="102"/>
      <c r="B29" s="66" t="s">
        <v>189</v>
      </c>
      <c r="C29" s="113">
        <v>105916</v>
      </c>
      <c r="D29" s="114">
        <v>5.71</v>
      </c>
      <c r="E29" s="248" t="s">
        <v>447</v>
      </c>
    </row>
    <row r="30" spans="1:6" ht="20">
      <c r="A30" s="102"/>
      <c r="B30" s="66" t="s">
        <v>190</v>
      </c>
      <c r="C30" s="113">
        <v>73287</v>
      </c>
      <c r="D30" s="114">
        <v>3.96</v>
      </c>
      <c r="E30" s="248" t="s">
        <v>457</v>
      </c>
    </row>
    <row r="31" spans="1:6" ht="20">
      <c r="A31" s="102"/>
      <c r="B31" s="66" t="s">
        <v>191</v>
      </c>
      <c r="C31" s="113">
        <v>16070</v>
      </c>
      <c r="D31" s="114">
        <v>0.87</v>
      </c>
      <c r="E31" s="64" t="s">
        <v>482</v>
      </c>
    </row>
    <row r="32" spans="1:6" ht="20">
      <c r="A32" s="102"/>
      <c r="B32" s="66" t="s">
        <v>192</v>
      </c>
      <c r="C32" s="113">
        <v>6697</v>
      </c>
      <c r="D32" s="114">
        <v>0.36</v>
      </c>
      <c r="E32" s="236" t="s">
        <v>458</v>
      </c>
    </row>
    <row r="33" spans="1:5" ht="20">
      <c r="A33" s="102"/>
      <c r="B33" s="108" t="s">
        <v>234</v>
      </c>
      <c r="C33" s="249">
        <v>1852468</v>
      </c>
      <c r="D33" s="250"/>
      <c r="E33" s="251"/>
    </row>
    <row r="34" spans="1:5" ht="19">
      <c r="A34" s="102"/>
      <c r="B34" s="102"/>
      <c r="C34" s="102"/>
      <c r="D34" s="102"/>
      <c r="E34" s="102"/>
    </row>
    <row r="35" spans="1:5" ht="14.75" customHeight="1">
      <c r="A35" s="207" t="s">
        <v>459</v>
      </c>
      <c r="B35" s="207"/>
      <c r="C35" s="102"/>
      <c r="D35" s="102"/>
      <c r="E35" s="102"/>
    </row>
    <row r="36" spans="1:5" ht="20">
      <c r="A36" s="102"/>
      <c r="B36" s="105" t="s">
        <v>226</v>
      </c>
      <c r="C36" s="106">
        <v>2630681</v>
      </c>
      <c r="D36" s="102"/>
      <c r="E36" s="102"/>
    </row>
    <row r="37" spans="1:5" ht="20">
      <c r="A37" s="102"/>
      <c r="B37" s="66" t="s">
        <v>228</v>
      </c>
      <c r="C37" s="107">
        <v>1937786</v>
      </c>
      <c r="D37" s="102"/>
      <c r="E37" s="102"/>
    </row>
    <row r="38" spans="1:5" ht="20">
      <c r="A38" s="102"/>
      <c r="B38" s="66" t="s">
        <v>229</v>
      </c>
      <c r="C38" s="107">
        <v>73.66</v>
      </c>
      <c r="D38" s="102"/>
      <c r="E38" s="102"/>
    </row>
    <row r="39" spans="1:5" ht="20">
      <c r="A39" s="102"/>
      <c r="B39" s="108" t="s">
        <v>230</v>
      </c>
      <c r="C39" s="109">
        <v>1921806</v>
      </c>
      <c r="D39" s="102"/>
      <c r="E39" s="102"/>
    </row>
    <row r="40" spans="1:5" ht="19">
      <c r="A40" s="102"/>
      <c r="B40" s="102"/>
      <c r="C40" s="102"/>
      <c r="D40" s="102"/>
      <c r="E40" s="102"/>
    </row>
    <row r="41" spans="1:5" ht="20">
      <c r="A41" s="102"/>
      <c r="B41" s="252" t="s">
        <v>181</v>
      </c>
      <c r="C41" s="253" t="s">
        <v>230</v>
      </c>
      <c r="D41" s="254" t="s">
        <v>185</v>
      </c>
      <c r="E41" s="102"/>
    </row>
    <row r="42" spans="1:5" ht="20">
      <c r="A42" s="102"/>
      <c r="B42" s="66" t="s">
        <v>187</v>
      </c>
      <c r="C42" s="238">
        <v>968031</v>
      </c>
      <c r="D42" s="255">
        <v>50.37</v>
      </c>
      <c r="E42" s="102"/>
    </row>
    <row r="43" spans="1:5" ht="20">
      <c r="A43" s="102"/>
      <c r="B43" s="66" t="s">
        <v>186</v>
      </c>
      <c r="C43" s="238">
        <v>953775</v>
      </c>
      <c r="D43" s="255">
        <v>49.63</v>
      </c>
      <c r="E43" s="102"/>
    </row>
    <row r="44" spans="1:5" ht="20">
      <c r="A44" s="102"/>
      <c r="B44" s="240" t="s">
        <v>234</v>
      </c>
      <c r="C44" s="241">
        <v>1291806</v>
      </c>
      <c r="D44" s="256"/>
      <c r="E44" s="102"/>
    </row>
    <row r="45" spans="1:5" ht="19">
      <c r="A45" s="102"/>
      <c r="B45" s="102"/>
      <c r="C45" s="102"/>
      <c r="D45" s="102"/>
      <c r="E45" s="102"/>
    </row>
    <row r="46" spans="1:5" ht="19">
      <c r="A46" s="102"/>
      <c r="B46" s="102"/>
      <c r="C46" s="102"/>
      <c r="D46" s="102"/>
      <c r="E46" s="102"/>
    </row>
    <row r="47" spans="1:5" ht="17.25" customHeight="1">
      <c r="A47" s="206" t="s">
        <v>460</v>
      </c>
      <c r="B47" s="206"/>
      <c r="C47" s="206"/>
      <c r="D47" s="102"/>
      <c r="E47" s="102"/>
    </row>
    <row r="48" spans="1:5" ht="19">
      <c r="A48" s="102"/>
      <c r="B48" s="102"/>
      <c r="C48" s="102"/>
      <c r="D48" s="102"/>
      <c r="E48" s="102"/>
    </row>
    <row r="49" spans="1:13" ht="14.75" customHeight="1">
      <c r="A49" s="207" t="s">
        <v>461</v>
      </c>
      <c r="B49" s="207"/>
      <c r="C49" s="102"/>
      <c r="D49" s="102"/>
      <c r="E49" s="102"/>
    </row>
    <row r="50" spans="1:13" ht="20">
      <c r="A50" s="102"/>
      <c r="B50" s="105" t="s">
        <v>226</v>
      </c>
      <c r="C50" s="106">
        <v>2719608</v>
      </c>
      <c r="D50" s="102"/>
      <c r="E50" s="102"/>
    </row>
    <row r="51" spans="1:13" ht="20">
      <c r="A51" s="102"/>
      <c r="B51" s="66" t="s">
        <v>228</v>
      </c>
      <c r="C51" s="107">
        <v>1466536</v>
      </c>
      <c r="D51" s="102"/>
      <c r="E51" s="205"/>
      <c r="F51" s="205"/>
      <c r="G51" s="205"/>
      <c r="H51" s="205"/>
    </row>
    <row r="52" spans="1:13" ht="20">
      <c r="A52" s="102"/>
      <c r="B52" s="66" t="s">
        <v>229</v>
      </c>
      <c r="C52" s="107">
        <v>53.92</v>
      </c>
      <c r="D52" s="102"/>
      <c r="E52" s="205"/>
      <c r="F52" s="205"/>
      <c r="G52" s="205"/>
      <c r="H52" s="205"/>
    </row>
    <row r="53" spans="1:13" ht="20">
      <c r="A53" s="102"/>
      <c r="B53" s="108" t="s">
        <v>230</v>
      </c>
      <c r="C53" s="109">
        <v>1447117</v>
      </c>
      <c r="D53" s="102"/>
      <c r="E53" s="102"/>
    </row>
    <row r="54" spans="1:13" ht="19">
      <c r="A54" s="102"/>
      <c r="B54" s="102"/>
      <c r="C54" s="102"/>
      <c r="D54" s="102"/>
      <c r="E54" s="102"/>
    </row>
    <row r="55" spans="1:13" ht="20">
      <c r="A55" s="102"/>
      <c r="B55" s="110" t="s">
        <v>181</v>
      </c>
      <c r="C55" s="111" t="s">
        <v>230</v>
      </c>
      <c r="D55" s="111" t="s">
        <v>185</v>
      </c>
      <c r="E55" s="112" t="s">
        <v>182</v>
      </c>
      <c r="G55" s="24"/>
      <c r="H55" s="24"/>
      <c r="I55" s="24"/>
      <c r="J55" s="24"/>
      <c r="K55" s="24"/>
      <c r="L55" s="24"/>
      <c r="M55" s="24"/>
    </row>
    <row r="56" spans="1:13" ht="20">
      <c r="A56" s="102"/>
      <c r="B56" s="66" t="s">
        <v>187</v>
      </c>
      <c r="C56" s="257" t="s">
        <v>193</v>
      </c>
      <c r="D56" s="258">
        <v>35.53</v>
      </c>
      <c r="E56" s="259" t="s">
        <v>484</v>
      </c>
      <c r="G56" s="24"/>
      <c r="H56" s="65"/>
      <c r="I56" s="260"/>
      <c r="J56" s="260"/>
      <c r="K56" s="260"/>
      <c r="L56" s="260"/>
      <c r="M56" s="24"/>
    </row>
    <row r="57" spans="1:13" ht="20">
      <c r="A57" s="102"/>
      <c r="B57" s="66" t="s">
        <v>194</v>
      </c>
      <c r="C57" s="238" t="s">
        <v>195</v>
      </c>
      <c r="D57" s="261">
        <v>19.66</v>
      </c>
      <c r="E57" s="236" t="s">
        <v>483</v>
      </c>
      <c r="G57" s="24"/>
      <c r="H57" s="65"/>
      <c r="I57" s="260"/>
      <c r="J57" s="260"/>
      <c r="K57" s="260"/>
      <c r="L57" s="260"/>
      <c r="M57" s="24"/>
    </row>
    <row r="58" spans="1:13" ht="20">
      <c r="A58" s="102"/>
      <c r="B58" s="66" t="s">
        <v>186</v>
      </c>
      <c r="C58" s="238" t="s">
        <v>196</v>
      </c>
      <c r="D58" s="261">
        <v>8.31</v>
      </c>
      <c r="E58" s="236" t="s">
        <v>462</v>
      </c>
      <c r="G58" s="24"/>
      <c r="H58" s="65"/>
      <c r="I58" s="260"/>
      <c r="J58" s="260"/>
      <c r="K58" s="260"/>
      <c r="L58" s="260"/>
      <c r="M58" s="24"/>
    </row>
    <row r="59" spans="1:13" ht="20">
      <c r="A59" s="102"/>
      <c r="B59" s="66" t="s">
        <v>197</v>
      </c>
      <c r="C59" s="238" t="s">
        <v>198</v>
      </c>
      <c r="D59" s="261">
        <v>7.75</v>
      </c>
      <c r="E59" s="236" t="s">
        <v>463</v>
      </c>
      <c r="G59" s="24"/>
      <c r="H59" s="65"/>
      <c r="I59" s="260"/>
      <c r="J59" s="260"/>
      <c r="K59" s="260"/>
      <c r="L59" s="260"/>
      <c r="M59" s="24"/>
    </row>
    <row r="60" spans="1:13" ht="14.25" customHeight="1">
      <c r="A60" s="102"/>
      <c r="B60" s="66" t="s">
        <v>189</v>
      </c>
      <c r="C60" s="238" t="s">
        <v>199</v>
      </c>
      <c r="D60" s="261">
        <v>7.3</v>
      </c>
      <c r="E60" s="236" t="s">
        <v>447</v>
      </c>
      <c r="G60" s="24"/>
      <c r="H60" s="65"/>
      <c r="I60" s="260"/>
      <c r="J60" s="260"/>
      <c r="K60" s="260"/>
      <c r="L60" s="260"/>
      <c r="M60" s="24"/>
    </row>
    <row r="61" spans="1:13" ht="14.25" customHeight="1">
      <c r="A61" s="102"/>
      <c r="B61" s="66" t="s">
        <v>200</v>
      </c>
      <c r="C61" s="238" t="s">
        <v>201</v>
      </c>
      <c r="D61" s="261">
        <v>5.04</v>
      </c>
      <c r="E61" s="236" t="s">
        <v>464</v>
      </c>
      <c r="G61" s="24"/>
      <c r="H61" s="65"/>
      <c r="I61" s="260"/>
      <c r="J61" s="260"/>
      <c r="K61" s="260"/>
      <c r="L61" s="260"/>
      <c r="M61" s="24"/>
    </row>
    <row r="62" spans="1:13" ht="20">
      <c r="A62" s="102"/>
      <c r="B62" s="66" t="s">
        <v>202</v>
      </c>
      <c r="C62" s="238" t="s">
        <v>203</v>
      </c>
      <c r="D62" s="261">
        <v>3.74</v>
      </c>
      <c r="E62" s="236" t="s">
        <v>282</v>
      </c>
      <c r="G62" s="24"/>
      <c r="H62" s="65"/>
      <c r="I62" s="260"/>
      <c r="J62" s="260"/>
      <c r="K62" s="260"/>
      <c r="L62" s="260"/>
      <c r="M62" s="24"/>
    </row>
    <row r="63" spans="1:13" ht="20">
      <c r="A63" s="102"/>
      <c r="B63" s="66" t="s">
        <v>204</v>
      </c>
      <c r="C63" s="238" t="s">
        <v>205</v>
      </c>
      <c r="D63" s="261">
        <v>3.08</v>
      </c>
      <c r="E63" s="236" t="s">
        <v>465</v>
      </c>
      <c r="G63" s="24"/>
      <c r="H63" s="65"/>
      <c r="I63" s="260"/>
      <c r="J63" s="260"/>
      <c r="K63" s="260"/>
      <c r="L63" s="260"/>
      <c r="M63" s="24"/>
    </row>
    <row r="64" spans="1:13" ht="20">
      <c r="A64" s="102"/>
      <c r="B64" s="66" t="s">
        <v>206</v>
      </c>
      <c r="C64" s="238" t="s">
        <v>207</v>
      </c>
      <c r="D64" s="261">
        <v>2.23</v>
      </c>
      <c r="E64" s="236" t="s">
        <v>283</v>
      </c>
      <c r="G64" s="24"/>
      <c r="H64" s="65"/>
      <c r="I64" s="260"/>
      <c r="J64" s="260"/>
      <c r="K64" s="260"/>
      <c r="L64" s="260"/>
      <c r="M64" s="24"/>
    </row>
    <row r="65" spans="1:13" ht="20">
      <c r="A65" s="102"/>
      <c r="B65" s="66" t="s">
        <v>208</v>
      </c>
      <c r="C65" s="238" t="s">
        <v>209</v>
      </c>
      <c r="D65" s="261">
        <v>2.2200000000000002</v>
      </c>
      <c r="E65" s="236" t="s">
        <v>283</v>
      </c>
      <c r="G65" s="24"/>
      <c r="H65" s="65"/>
      <c r="I65" s="260"/>
      <c r="J65" s="260"/>
      <c r="K65" s="260"/>
      <c r="L65" s="260"/>
      <c r="M65" s="24"/>
    </row>
    <row r="66" spans="1:13" ht="20">
      <c r="A66" s="102"/>
      <c r="B66" s="66" t="s">
        <v>190</v>
      </c>
      <c r="C66" s="238" t="s">
        <v>210</v>
      </c>
      <c r="D66" s="261">
        <v>1.91</v>
      </c>
      <c r="E66" s="236" t="s">
        <v>466</v>
      </c>
      <c r="G66" s="24"/>
      <c r="H66" s="65"/>
      <c r="I66" s="260"/>
      <c r="J66" s="260"/>
      <c r="K66" s="260"/>
      <c r="L66" s="260"/>
      <c r="M66" s="24"/>
    </row>
    <row r="67" spans="1:13" ht="16.5" customHeight="1">
      <c r="A67" s="102"/>
      <c r="B67" s="66" t="s">
        <v>211</v>
      </c>
      <c r="C67" s="238" t="s">
        <v>212</v>
      </c>
      <c r="D67" s="261">
        <v>1.86</v>
      </c>
      <c r="E67" s="236" t="s">
        <v>284</v>
      </c>
      <c r="G67" s="24"/>
      <c r="H67" s="65"/>
      <c r="I67" s="260"/>
      <c r="J67" s="260"/>
      <c r="K67" s="260"/>
      <c r="L67" s="260"/>
      <c r="M67" s="24"/>
    </row>
    <row r="68" spans="1:13" ht="20">
      <c r="A68" s="102"/>
      <c r="B68" s="66" t="s">
        <v>213</v>
      </c>
      <c r="C68" s="238" t="s">
        <v>214</v>
      </c>
      <c r="D68" s="261">
        <v>0.52</v>
      </c>
      <c r="E68" s="236" t="s">
        <v>467</v>
      </c>
      <c r="G68" s="24"/>
      <c r="H68" s="65"/>
      <c r="I68" s="260"/>
      <c r="J68" s="260"/>
      <c r="K68" s="260"/>
      <c r="L68" s="260"/>
      <c r="M68" s="24"/>
    </row>
    <row r="69" spans="1:13" ht="20">
      <c r="A69" s="102"/>
      <c r="B69" s="66" t="s">
        <v>215</v>
      </c>
      <c r="C69" s="238" t="s">
        <v>216</v>
      </c>
      <c r="D69" s="261">
        <v>0.37</v>
      </c>
      <c r="E69" s="236" t="s">
        <v>468</v>
      </c>
      <c r="G69" s="24"/>
      <c r="H69" s="65"/>
      <c r="I69" s="260"/>
      <c r="J69" s="260"/>
      <c r="K69" s="260"/>
      <c r="L69" s="260"/>
      <c r="M69" s="24"/>
    </row>
    <row r="70" spans="1:13" ht="40">
      <c r="A70" s="102"/>
      <c r="B70" s="66" t="s">
        <v>485</v>
      </c>
      <c r="C70" s="238" t="s">
        <v>217</v>
      </c>
      <c r="D70" s="261">
        <v>0.25</v>
      </c>
      <c r="E70" s="236" t="s">
        <v>520</v>
      </c>
      <c r="G70" s="24"/>
      <c r="H70" s="65"/>
      <c r="I70" s="260"/>
      <c r="J70" s="260"/>
      <c r="K70" s="260"/>
      <c r="L70" s="260"/>
      <c r="M70" s="24"/>
    </row>
    <row r="71" spans="1:13" ht="20">
      <c r="A71" s="102"/>
      <c r="B71" s="66" t="s">
        <v>218</v>
      </c>
      <c r="C71" s="238" t="s">
        <v>219</v>
      </c>
      <c r="D71" s="261">
        <v>0.14000000000000001</v>
      </c>
      <c r="E71" s="236" t="s">
        <v>284</v>
      </c>
      <c r="G71" s="24"/>
      <c r="H71" s="65"/>
      <c r="I71" s="260"/>
      <c r="J71" s="260"/>
      <c r="K71" s="260"/>
      <c r="L71" s="260"/>
      <c r="M71" s="24"/>
    </row>
    <row r="72" spans="1:13" ht="20">
      <c r="A72" s="102"/>
      <c r="B72" s="66" t="s">
        <v>220</v>
      </c>
      <c r="C72" s="238" t="s">
        <v>221</v>
      </c>
      <c r="D72" s="261">
        <v>0.09</v>
      </c>
      <c r="E72" s="236" t="s">
        <v>486</v>
      </c>
      <c r="G72" s="24"/>
      <c r="H72" s="65"/>
      <c r="I72" s="260"/>
      <c r="J72" s="260"/>
      <c r="K72" s="260"/>
      <c r="L72" s="260"/>
      <c r="M72" s="24"/>
    </row>
    <row r="73" spans="1:13" ht="20">
      <c r="A73" s="102"/>
      <c r="B73" s="240" t="s">
        <v>234</v>
      </c>
      <c r="C73" s="241">
        <v>1447117</v>
      </c>
      <c r="D73" s="262"/>
      <c r="E73" s="243"/>
      <c r="G73" s="24"/>
      <c r="H73" s="24"/>
      <c r="I73" s="24"/>
      <c r="J73" s="24"/>
      <c r="K73" s="24"/>
      <c r="L73" s="24"/>
      <c r="M73" s="24"/>
    </row>
    <row r="74" spans="1:13" ht="19">
      <c r="A74" s="102"/>
      <c r="B74" s="156"/>
      <c r="C74" s="49"/>
      <c r="D74" s="244"/>
      <c r="E74" s="26"/>
    </row>
    <row r="75" spans="1:13" ht="14.75" customHeight="1">
      <c r="A75" s="207" t="s">
        <v>469</v>
      </c>
      <c r="B75" s="207"/>
      <c r="C75" s="102"/>
      <c r="D75" s="102"/>
      <c r="E75" s="102"/>
    </row>
    <row r="76" spans="1:13" ht="20">
      <c r="A76" s="102"/>
      <c r="B76" s="105" t="s">
        <v>226</v>
      </c>
      <c r="C76" s="106">
        <v>2727805</v>
      </c>
      <c r="D76" s="102"/>
      <c r="E76" s="102"/>
    </row>
    <row r="77" spans="1:13" ht="20">
      <c r="A77" s="102"/>
      <c r="B77" s="66" t="s">
        <v>228</v>
      </c>
      <c r="C77" s="107">
        <v>1436322</v>
      </c>
      <c r="D77" s="102"/>
      <c r="E77" s="102"/>
    </row>
    <row r="78" spans="1:13" ht="20">
      <c r="A78" s="102"/>
      <c r="B78" s="66" t="s">
        <v>229</v>
      </c>
      <c r="C78" s="107">
        <v>52.65</v>
      </c>
      <c r="D78" s="102"/>
      <c r="E78" s="102"/>
    </row>
    <row r="79" spans="1:13" ht="20">
      <c r="A79" s="102"/>
      <c r="B79" s="108" t="s">
        <v>230</v>
      </c>
      <c r="C79" s="109">
        <v>1421639</v>
      </c>
      <c r="D79" s="102"/>
      <c r="E79" s="102"/>
    </row>
    <row r="80" spans="1:13" ht="19">
      <c r="A80" s="102"/>
      <c r="B80" s="102"/>
      <c r="C80" s="102"/>
      <c r="D80" s="102"/>
      <c r="E80" s="102"/>
    </row>
    <row r="81" spans="1:9" ht="12.75" customHeight="1">
      <c r="A81" s="102"/>
      <c r="B81" s="252" t="s">
        <v>181</v>
      </c>
      <c r="C81" s="253" t="s">
        <v>230</v>
      </c>
      <c r="D81" s="254" t="s">
        <v>185</v>
      </c>
      <c r="E81" s="102"/>
    </row>
    <row r="82" spans="1:9" ht="20">
      <c r="A82" s="102"/>
      <c r="B82" s="66" t="s">
        <v>194</v>
      </c>
      <c r="C82" s="238">
        <v>777769</v>
      </c>
      <c r="D82" s="255">
        <v>54.71</v>
      </c>
      <c r="E82" s="102"/>
    </row>
    <row r="83" spans="1:9" ht="20">
      <c r="A83" s="102"/>
      <c r="B83" s="66" t="s">
        <v>187</v>
      </c>
      <c r="C83" s="263">
        <v>643870</v>
      </c>
      <c r="D83" s="255">
        <v>45.29</v>
      </c>
      <c r="E83" s="102"/>
    </row>
    <row r="84" spans="1:9" ht="20">
      <c r="A84" s="102"/>
      <c r="B84" s="240" t="s">
        <v>234</v>
      </c>
      <c r="C84" s="241">
        <v>1421639</v>
      </c>
      <c r="D84" s="256"/>
      <c r="E84" s="102"/>
    </row>
    <row r="85" spans="1:9" ht="19">
      <c r="A85" s="102"/>
      <c r="B85" s="156"/>
      <c r="C85" s="49"/>
      <c r="D85" s="244"/>
      <c r="E85" s="102"/>
    </row>
    <row r="86" spans="1:9" ht="19">
      <c r="A86" s="102"/>
      <c r="B86" s="156"/>
      <c r="C86" s="49"/>
      <c r="D86" s="244"/>
      <c r="E86" s="102"/>
    </row>
    <row r="87" spans="1:9" ht="18.75" customHeight="1">
      <c r="A87" s="206" t="s">
        <v>470</v>
      </c>
      <c r="B87" s="206"/>
      <c r="C87" s="206"/>
      <c r="D87" s="206"/>
      <c r="E87" s="206"/>
    </row>
    <row r="88" spans="1:9" ht="23">
      <c r="A88" s="155"/>
      <c r="B88" s="155"/>
      <c r="C88" s="155"/>
      <c r="D88" s="102"/>
      <c r="E88" s="102"/>
    </row>
    <row r="89" spans="1:9" ht="14.75" customHeight="1">
      <c r="A89" s="207" t="s">
        <v>471</v>
      </c>
      <c r="B89" s="207"/>
      <c r="C89" s="102"/>
      <c r="D89" s="102"/>
      <c r="E89" s="102"/>
    </row>
    <row r="90" spans="1:9" ht="20">
      <c r="A90" s="102"/>
      <c r="B90" s="105" t="s">
        <v>226</v>
      </c>
      <c r="C90" s="106">
        <v>2655309</v>
      </c>
      <c r="D90" s="102"/>
    </row>
    <row r="91" spans="1:9" ht="16.5" customHeight="1">
      <c r="A91" s="102"/>
      <c r="B91" s="66" t="s">
        <v>228</v>
      </c>
      <c r="C91" s="107">
        <v>1285067</v>
      </c>
      <c r="D91" s="102"/>
      <c r="E91" s="264"/>
      <c r="F91" s="264"/>
      <c r="G91" s="264"/>
      <c r="H91" s="264"/>
      <c r="I91" s="264"/>
    </row>
    <row r="92" spans="1:9" ht="20">
      <c r="A92" s="102"/>
      <c r="B92" s="66" t="s">
        <v>229</v>
      </c>
      <c r="C92" s="265">
        <v>48.4</v>
      </c>
      <c r="D92" s="102"/>
      <c r="E92" s="102"/>
    </row>
    <row r="93" spans="1:9" ht="20">
      <c r="A93" s="102"/>
      <c r="B93" s="108" t="s">
        <v>230</v>
      </c>
      <c r="C93" s="109">
        <v>1245360</v>
      </c>
      <c r="D93" s="102"/>
      <c r="E93" s="102"/>
    </row>
    <row r="94" spans="1:9" ht="19">
      <c r="A94" s="102"/>
      <c r="B94" s="102"/>
      <c r="C94" s="102"/>
      <c r="D94" s="102"/>
      <c r="E94" s="102"/>
    </row>
    <row r="95" spans="1:9" ht="20">
      <c r="A95" s="102"/>
      <c r="B95" s="110" t="s">
        <v>181</v>
      </c>
      <c r="C95" s="111" t="s">
        <v>230</v>
      </c>
      <c r="D95" s="111" t="s">
        <v>185</v>
      </c>
      <c r="E95" s="112" t="s">
        <v>182</v>
      </c>
    </row>
    <row r="96" spans="1:9" ht="20">
      <c r="A96" s="102"/>
      <c r="B96" s="66" t="s">
        <v>187</v>
      </c>
      <c r="C96" s="113">
        <v>387837</v>
      </c>
      <c r="D96" s="114">
        <v>31.14</v>
      </c>
      <c r="E96" s="248" t="s">
        <v>254</v>
      </c>
    </row>
    <row r="97" spans="1:5" ht="18" customHeight="1">
      <c r="A97" s="102"/>
      <c r="B97" s="66" t="s">
        <v>200</v>
      </c>
      <c r="C97" s="113">
        <v>264681</v>
      </c>
      <c r="D97" s="114">
        <v>21.25</v>
      </c>
      <c r="E97" s="248" t="s">
        <v>464</v>
      </c>
    </row>
    <row r="98" spans="1:5" ht="17" customHeight="1">
      <c r="A98" s="102"/>
      <c r="B98" s="66" t="s">
        <v>222</v>
      </c>
      <c r="C98" s="113">
        <v>240413</v>
      </c>
      <c r="D98" s="114">
        <v>19.3</v>
      </c>
      <c r="E98" s="248" t="s">
        <v>487</v>
      </c>
    </row>
    <row r="99" spans="1:5" ht="20">
      <c r="A99" s="102"/>
      <c r="B99" s="66" t="s">
        <v>223</v>
      </c>
      <c r="C99" s="113">
        <v>204819</v>
      </c>
      <c r="D99" s="114">
        <v>16.45</v>
      </c>
      <c r="E99" s="248" t="s">
        <v>462</v>
      </c>
    </row>
    <row r="100" spans="1:5" ht="20">
      <c r="A100" s="102"/>
      <c r="B100" s="66" t="s">
        <v>224</v>
      </c>
      <c r="C100" s="113">
        <v>147610</v>
      </c>
      <c r="D100" s="114">
        <v>11.85</v>
      </c>
      <c r="E100" s="248" t="s">
        <v>447</v>
      </c>
    </row>
    <row r="101" spans="1:5" ht="20">
      <c r="A101" s="102"/>
      <c r="B101" s="108" t="s">
        <v>234</v>
      </c>
      <c r="C101" s="249">
        <v>1245360</v>
      </c>
      <c r="D101" s="266"/>
      <c r="E101" s="251"/>
    </row>
    <row r="102" spans="1:5" ht="19">
      <c r="A102" s="102"/>
      <c r="B102" s="102"/>
      <c r="C102" s="102"/>
      <c r="D102" s="102"/>
      <c r="E102" s="102"/>
    </row>
    <row r="103" spans="1:5" ht="14.75" customHeight="1">
      <c r="A103" s="207" t="s">
        <v>472</v>
      </c>
      <c r="B103" s="207"/>
      <c r="C103" s="102"/>
      <c r="D103" s="102"/>
      <c r="E103" s="102"/>
    </row>
    <row r="104" spans="1:5" ht="20">
      <c r="A104" s="102"/>
      <c r="B104" s="105" t="s">
        <v>226</v>
      </c>
      <c r="C104" s="106">
        <v>2659211</v>
      </c>
      <c r="D104" s="102"/>
      <c r="E104" s="102"/>
    </row>
    <row r="105" spans="1:5" ht="20">
      <c r="A105" s="102"/>
      <c r="B105" s="66" t="s">
        <v>228</v>
      </c>
      <c r="C105" s="107">
        <v>1395103</v>
      </c>
      <c r="D105" s="102"/>
      <c r="E105" s="102"/>
    </row>
    <row r="106" spans="1:5" ht="20">
      <c r="A106" s="102"/>
      <c r="B106" s="66" t="s">
        <v>229</v>
      </c>
      <c r="C106" s="107">
        <v>52.46</v>
      </c>
      <c r="D106" s="102"/>
      <c r="E106" s="102"/>
    </row>
    <row r="107" spans="1:5" ht="20">
      <c r="A107" s="102"/>
      <c r="B107" s="108" t="s">
        <v>230</v>
      </c>
      <c r="C107" s="109">
        <v>1374915</v>
      </c>
      <c r="D107" s="102"/>
      <c r="E107" s="102"/>
    </row>
    <row r="108" spans="1:5" ht="19">
      <c r="A108" s="102"/>
      <c r="B108" s="102"/>
      <c r="C108" s="102"/>
      <c r="D108" s="102"/>
      <c r="E108" s="102"/>
    </row>
    <row r="109" spans="1:5" ht="20">
      <c r="A109" s="102"/>
      <c r="B109" s="110" t="s">
        <v>181</v>
      </c>
      <c r="C109" s="232" t="s">
        <v>230</v>
      </c>
      <c r="D109" s="233" t="s">
        <v>185</v>
      </c>
      <c r="E109" s="102"/>
    </row>
    <row r="110" spans="1:5" ht="20">
      <c r="A110" s="102"/>
      <c r="B110" s="105" t="s">
        <v>187</v>
      </c>
      <c r="C110" s="257">
        <v>723891</v>
      </c>
      <c r="D110" s="267">
        <v>52.65</v>
      </c>
      <c r="E110" s="102"/>
    </row>
    <row r="111" spans="1:5" ht="18" customHeight="1">
      <c r="A111" s="102"/>
      <c r="B111" s="268" t="s">
        <v>200</v>
      </c>
      <c r="C111" s="238">
        <v>651024</v>
      </c>
      <c r="D111" s="255">
        <v>47.35</v>
      </c>
      <c r="E111" s="102"/>
    </row>
    <row r="112" spans="1:5" ht="20">
      <c r="A112" s="102"/>
      <c r="B112" s="240" t="s">
        <v>234</v>
      </c>
      <c r="C112" s="241">
        <v>1374915</v>
      </c>
      <c r="D112" s="256"/>
      <c r="E112" s="102"/>
    </row>
    <row r="113" spans="1:8" ht="19">
      <c r="A113" s="102"/>
      <c r="B113" s="102"/>
      <c r="C113" s="102"/>
      <c r="D113" s="102"/>
      <c r="E113" s="102"/>
    </row>
    <row r="115" spans="1:8" ht="17.25" customHeight="1">
      <c r="A115" s="206" t="s">
        <v>473</v>
      </c>
      <c r="B115" s="206"/>
      <c r="C115" s="206"/>
      <c r="D115" s="102"/>
      <c r="E115" s="102"/>
    </row>
    <row r="116" spans="1:8" ht="19">
      <c r="A116" s="102"/>
      <c r="B116" s="102"/>
      <c r="C116" s="102"/>
      <c r="D116" s="102"/>
      <c r="E116" s="102"/>
    </row>
    <row r="117" spans="1:8" ht="14.75" customHeight="1">
      <c r="A117" s="207" t="s">
        <v>474</v>
      </c>
      <c r="B117" s="207"/>
      <c r="C117" s="102"/>
      <c r="D117" s="102"/>
      <c r="E117" s="102"/>
    </row>
    <row r="118" spans="1:8" ht="20">
      <c r="A118" s="102"/>
      <c r="B118" s="105" t="s">
        <v>226</v>
      </c>
      <c r="C118" s="106">
        <v>2691603</v>
      </c>
      <c r="D118" s="102"/>
      <c r="E118" s="102"/>
    </row>
    <row r="119" spans="1:8" ht="20">
      <c r="A119" s="102"/>
      <c r="B119" s="66" t="s">
        <v>228</v>
      </c>
      <c r="C119" s="107">
        <v>1393278</v>
      </c>
      <c r="D119" s="102"/>
      <c r="E119" s="205"/>
      <c r="F119" s="205"/>
      <c r="G119" s="205"/>
      <c r="H119" s="205"/>
    </row>
    <row r="120" spans="1:8" ht="20">
      <c r="A120" s="102"/>
      <c r="B120" s="66" t="s">
        <v>229</v>
      </c>
      <c r="C120" s="107">
        <v>51.76</v>
      </c>
      <c r="D120" s="102"/>
      <c r="E120" s="205"/>
      <c r="F120" s="205"/>
      <c r="G120" s="205"/>
      <c r="H120" s="205"/>
    </row>
    <row r="121" spans="1:8" ht="20">
      <c r="A121" s="102"/>
      <c r="B121" s="108" t="s">
        <v>230</v>
      </c>
      <c r="C121" s="109">
        <v>1375638</v>
      </c>
      <c r="D121" s="102"/>
      <c r="E121" s="102"/>
    </row>
    <row r="122" spans="1:8" ht="19">
      <c r="A122" s="102"/>
      <c r="B122" s="102"/>
      <c r="C122" s="102"/>
      <c r="D122" s="102"/>
      <c r="E122" s="102"/>
    </row>
    <row r="123" spans="1:8" ht="20">
      <c r="A123" s="102"/>
      <c r="B123" s="110" t="s">
        <v>181</v>
      </c>
      <c r="C123" s="111" t="s">
        <v>230</v>
      </c>
      <c r="D123" s="111" t="s">
        <v>185</v>
      </c>
      <c r="E123" s="112" t="s">
        <v>182</v>
      </c>
      <c r="G123" s="24"/>
      <c r="H123" s="24"/>
    </row>
    <row r="124" spans="1:8" ht="20">
      <c r="A124" s="102"/>
      <c r="B124" s="66" t="s">
        <v>121</v>
      </c>
      <c r="C124" s="257">
        <v>950407</v>
      </c>
      <c r="D124" s="258">
        <v>69.09</v>
      </c>
      <c r="E124" s="259" t="s">
        <v>475</v>
      </c>
      <c r="G124" s="24"/>
      <c r="H124" s="65"/>
    </row>
    <row r="125" spans="1:8" ht="20">
      <c r="A125" s="102"/>
      <c r="B125" s="66" t="s">
        <v>122</v>
      </c>
      <c r="C125" s="238">
        <v>162665</v>
      </c>
      <c r="D125" s="261">
        <v>11.82</v>
      </c>
      <c r="E125" s="236" t="s">
        <v>447</v>
      </c>
      <c r="G125" s="24"/>
      <c r="H125" s="65"/>
    </row>
    <row r="126" spans="1:8" ht="20">
      <c r="A126" s="102"/>
      <c r="B126" s="66" t="s">
        <v>123</v>
      </c>
      <c r="C126" s="238">
        <v>84656</v>
      </c>
      <c r="D126" s="261">
        <v>6.15</v>
      </c>
      <c r="E126" s="236" t="s">
        <v>476</v>
      </c>
      <c r="G126" s="24"/>
      <c r="H126" s="65"/>
    </row>
    <row r="127" spans="1:8" ht="20">
      <c r="A127" s="102"/>
      <c r="B127" s="66" t="s">
        <v>124</v>
      </c>
      <c r="C127" s="238">
        <v>65255</v>
      </c>
      <c r="D127" s="261">
        <v>4.74</v>
      </c>
      <c r="E127" s="236" t="s">
        <v>450</v>
      </c>
      <c r="G127" s="24"/>
      <c r="H127" s="65"/>
    </row>
    <row r="128" spans="1:8" ht="40">
      <c r="A128" s="102"/>
      <c r="B128" s="66" t="s">
        <v>200</v>
      </c>
      <c r="C128" s="238">
        <v>53778</v>
      </c>
      <c r="D128" s="261">
        <v>3.91</v>
      </c>
      <c r="E128" s="236" t="s">
        <v>477</v>
      </c>
      <c r="G128" s="24"/>
      <c r="H128" s="65"/>
    </row>
    <row r="129" spans="1:8" ht="20">
      <c r="A129" s="102"/>
      <c r="B129" s="66" t="s">
        <v>125</v>
      </c>
      <c r="C129" s="238">
        <v>49686</v>
      </c>
      <c r="D129" s="261">
        <v>3.61</v>
      </c>
      <c r="E129" s="236" t="s">
        <v>448</v>
      </c>
      <c r="G129" s="24"/>
      <c r="H129" s="65"/>
    </row>
    <row r="130" spans="1:8" ht="20">
      <c r="A130" s="102"/>
      <c r="B130" s="66" t="s">
        <v>126</v>
      </c>
      <c r="C130" s="238">
        <v>9191</v>
      </c>
      <c r="D130" s="261">
        <v>0.67</v>
      </c>
      <c r="E130" s="236" t="s">
        <v>285</v>
      </c>
      <c r="G130" s="24"/>
      <c r="H130" s="65"/>
    </row>
    <row r="131" spans="1:8" ht="21" thickBot="1">
      <c r="A131" s="102"/>
      <c r="B131" s="240" t="s">
        <v>234</v>
      </c>
      <c r="C131" s="241">
        <v>1375638</v>
      </c>
      <c r="D131" s="262">
        <v>100</v>
      </c>
      <c r="E131" s="243"/>
      <c r="G131" s="24"/>
      <c r="H131" s="24"/>
    </row>
    <row r="132" spans="1:8" ht="20" thickTop="1">
      <c r="A132" s="102"/>
      <c r="B132" s="102"/>
      <c r="C132" s="102"/>
      <c r="D132" s="102"/>
      <c r="E132" s="102"/>
    </row>
    <row r="134" spans="1:8" ht="23">
      <c r="A134" s="206" t="s">
        <v>478</v>
      </c>
      <c r="B134" s="206"/>
      <c r="C134" s="206"/>
      <c r="D134" s="102"/>
      <c r="E134" s="102"/>
    </row>
    <row r="135" spans="1:8" ht="19">
      <c r="A135" s="102"/>
      <c r="B135" s="102"/>
      <c r="C135" s="102"/>
      <c r="D135" s="102"/>
      <c r="E135" s="102"/>
    </row>
    <row r="136" spans="1:8" ht="20" thickBot="1">
      <c r="A136" s="207" t="s">
        <v>479</v>
      </c>
      <c r="B136" s="207"/>
      <c r="C136" s="102"/>
      <c r="D136" s="102"/>
      <c r="E136" s="102"/>
    </row>
    <row r="137" spans="1:8" ht="22" thickTop="1" thickBot="1">
      <c r="A137" s="102"/>
      <c r="B137" s="105" t="s">
        <v>226</v>
      </c>
      <c r="C137" s="106">
        <v>2553335</v>
      </c>
      <c r="D137" s="102"/>
      <c r="E137" s="102"/>
    </row>
    <row r="138" spans="1:8" ht="21" thickBot="1">
      <c r="A138" s="102"/>
      <c r="B138" s="66" t="s">
        <v>228</v>
      </c>
      <c r="C138" s="107">
        <v>1333666</v>
      </c>
      <c r="D138" s="102"/>
      <c r="E138" s="205"/>
      <c r="F138" s="205"/>
      <c r="G138" s="205"/>
      <c r="H138" s="205"/>
    </row>
    <row r="139" spans="1:8" ht="21" thickBot="1">
      <c r="A139" s="102"/>
      <c r="B139" s="66" t="s">
        <v>229</v>
      </c>
      <c r="C139" s="107">
        <v>52.23</v>
      </c>
      <c r="D139" s="102"/>
      <c r="E139" s="205"/>
      <c r="F139" s="205"/>
      <c r="G139" s="205"/>
      <c r="H139" s="205"/>
    </row>
    <row r="140" spans="1:8" ht="21" thickBot="1">
      <c r="A140" s="102"/>
      <c r="B140" s="108" t="s">
        <v>230</v>
      </c>
      <c r="C140" s="109">
        <v>1313215</v>
      </c>
      <c r="D140" s="102"/>
      <c r="E140" s="102"/>
    </row>
    <row r="141" spans="1:8" ht="21" thickTop="1" thickBot="1">
      <c r="A141" s="102"/>
      <c r="B141" s="102"/>
      <c r="C141" s="102"/>
      <c r="D141" s="102"/>
      <c r="E141" s="102"/>
    </row>
    <row r="142" spans="1:8" ht="22" thickTop="1" thickBot="1">
      <c r="A142" s="102"/>
      <c r="B142" s="110" t="s">
        <v>181</v>
      </c>
      <c r="C142" s="111" t="s">
        <v>230</v>
      </c>
      <c r="D142" s="111" t="s">
        <v>185</v>
      </c>
      <c r="E142" s="112" t="s">
        <v>182</v>
      </c>
      <c r="G142" s="24"/>
      <c r="H142" s="24"/>
    </row>
    <row r="143" spans="1:8" ht="22" thickTop="1" thickBot="1">
      <c r="A143" s="102"/>
      <c r="B143" s="66" t="s">
        <v>358</v>
      </c>
      <c r="C143" s="257">
        <v>612485</v>
      </c>
      <c r="D143" s="258">
        <v>45.92</v>
      </c>
      <c r="E143" s="259" t="s">
        <v>446</v>
      </c>
      <c r="G143" s="24"/>
      <c r="H143" s="65"/>
    </row>
    <row r="144" spans="1:8" ht="21" thickBot="1">
      <c r="A144" s="102"/>
      <c r="B144" s="66" t="s">
        <v>354</v>
      </c>
      <c r="C144" s="238">
        <v>181659</v>
      </c>
      <c r="D144" s="261">
        <v>13.62</v>
      </c>
      <c r="E144" s="236" t="s">
        <v>447</v>
      </c>
      <c r="G144" s="24"/>
      <c r="H144" s="65"/>
    </row>
    <row r="145" spans="1:8" ht="21" thickBot="1">
      <c r="A145" s="102"/>
      <c r="B145" s="66" t="s">
        <v>353</v>
      </c>
      <c r="C145" s="238">
        <v>160139</v>
      </c>
      <c r="D145" s="261">
        <v>12.01</v>
      </c>
      <c r="E145" s="236" t="s">
        <v>448</v>
      </c>
      <c r="G145" s="24"/>
      <c r="H145" s="65"/>
    </row>
    <row r="146" spans="1:8" ht="41" thickBot="1">
      <c r="A146" s="102"/>
      <c r="B146" s="66" t="s">
        <v>355</v>
      </c>
      <c r="C146" s="238">
        <v>124333</v>
      </c>
      <c r="D146" s="261">
        <v>9.32</v>
      </c>
      <c r="E146" s="236" t="s">
        <v>449</v>
      </c>
      <c r="G146" s="24"/>
      <c r="H146" s="65"/>
    </row>
    <row r="147" spans="1:8" ht="21" thickBot="1">
      <c r="A147" s="102"/>
      <c r="B147" s="66" t="s">
        <v>356</v>
      </c>
      <c r="C147" s="238">
        <v>109659</v>
      </c>
      <c r="D147" s="261">
        <v>8.2200000000000006</v>
      </c>
      <c r="E147" s="236" t="s">
        <v>450</v>
      </c>
      <c r="G147" s="24"/>
      <c r="H147" s="65"/>
    </row>
    <row r="148" spans="1:8" ht="21" thickBot="1">
      <c r="A148" s="102"/>
      <c r="B148" s="66" t="s">
        <v>357</v>
      </c>
      <c r="C148" s="238">
        <v>69677</v>
      </c>
      <c r="D148" s="261">
        <v>5.22</v>
      </c>
      <c r="E148" s="236" t="s">
        <v>445</v>
      </c>
      <c r="G148" s="24"/>
      <c r="H148" s="65"/>
    </row>
    <row r="149" spans="1:8" ht="21" thickBot="1">
      <c r="A149" s="102"/>
      <c r="B149" s="66" t="s">
        <v>359</v>
      </c>
      <c r="C149" s="238">
        <v>55263</v>
      </c>
      <c r="D149" s="269">
        <v>4.1399999999999997</v>
      </c>
      <c r="E149" s="236" t="s">
        <v>499</v>
      </c>
      <c r="G149" s="24"/>
      <c r="H149" s="65"/>
    </row>
    <row r="150" spans="1:8" ht="21" thickBot="1">
      <c r="A150" s="102"/>
      <c r="B150" s="240" t="s">
        <v>234</v>
      </c>
      <c r="C150" s="241"/>
      <c r="D150" s="262">
        <v>100</v>
      </c>
      <c r="E150" s="243"/>
      <c r="G150" s="24"/>
      <c r="H150" s="24"/>
    </row>
    <row r="151" spans="1:8" ht="18" thickTop="1"/>
    <row r="152" spans="1:8" ht="20" thickBot="1">
      <c r="A152" s="207" t="s">
        <v>480</v>
      </c>
      <c r="B152" s="207"/>
      <c r="C152" s="102"/>
      <c r="D152" s="102"/>
    </row>
    <row r="153" spans="1:8" ht="22" thickTop="1" thickBot="1">
      <c r="A153" s="102"/>
      <c r="B153" s="105" t="s">
        <v>226</v>
      </c>
      <c r="C153" s="106">
        <v>2559398</v>
      </c>
      <c r="D153" s="102"/>
    </row>
    <row r="154" spans="1:8" ht="21" thickBot="1">
      <c r="A154" s="102"/>
      <c r="B154" s="66" t="s">
        <v>228</v>
      </c>
      <c r="C154" s="107">
        <v>1212374</v>
      </c>
      <c r="D154" s="102"/>
    </row>
    <row r="155" spans="1:8" ht="21" thickBot="1">
      <c r="A155" s="102"/>
      <c r="B155" s="66" t="s">
        <v>229</v>
      </c>
      <c r="C155" s="107">
        <v>47.37</v>
      </c>
      <c r="D155" s="102"/>
    </row>
    <row r="156" spans="1:8" ht="21" thickBot="1">
      <c r="A156" s="102"/>
      <c r="B156" s="108" t="s">
        <v>230</v>
      </c>
      <c r="C156" s="109">
        <v>1188213</v>
      </c>
      <c r="D156" s="102"/>
    </row>
    <row r="157" spans="1:8" ht="21" thickTop="1" thickBot="1">
      <c r="A157" s="102"/>
      <c r="B157" s="102"/>
      <c r="C157" s="102"/>
      <c r="D157" s="102"/>
    </row>
    <row r="158" spans="1:8" ht="22" thickTop="1" thickBot="1">
      <c r="A158" s="102"/>
      <c r="B158" s="110" t="s">
        <v>181</v>
      </c>
      <c r="C158" s="232" t="s">
        <v>230</v>
      </c>
      <c r="D158" s="233" t="s">
        <v>185</v>
      </c>
    </row>
    <row r="159" spans="1:8" ht="22" thickTop="1" thickBot="1">
      <c r="A159" s="102"/>
      <c r="B159" s="66" t="s">
        <v>358</v>
      </c>
      <c r="C159" s="257">
        <v>701999</v>
      </c>
      <c r="D159" s="267">
        <v>57.9</v>
      </c>
    </row>
    <row r="160" spans="1:8" ht="21" thickBot="1">
      <c r="A160" s="102"/>
      <c r="B160" s="66" t="s">
        <v>354</v>
      </c>
      <c r="C160" s="238">
        <v>486214</v>
      </c>
      <c r="D160" s="255">
        <v>40.1</v>
      </c>
    </row>
    <row r="161" spans="1:5" ht="21" thickBot="1">
      <c r="A161" s="102"/>
      <c r="B161" s="118" t="s">
        <v>360</v>
      </c>
      <c r="C161" s="270">
        <v>24161</v>
      </c>
      <c r="D161" s="271">
        <v>1.99</v>
      </c>
    </row>
    <row r="162" spans="1:5" ht="21" thickBot="1">
      <c r="A162" s="102"/>
      <c r="B162" s="240" t="s">
        <v>234</v>
      </c>
      <c r="C162" s="241">
        <v>1212374</v>
      </c>
      <c r="D162" s="256">
        <v>100</v>
      </c>
    </row>
    <row r="163" spans="1:5" ht="18" thickTop="1"/>
    <row r="165" spans="1:5" ht="23">
      <c r="A165" s="206" t="s">
        <v>831</v>
      </c>
      <c r="B165" s="206"/>
      <c r="C165" s="206"/>
      <c r="D165" s="102"/>
      <c r="E165" s="102"/>
    </row>
    <row r="166" spans="1:5" ht="19">
      <c r="A166" s="102"/>
      <c r="B166" s="102"/>
      <c r="C166" s="102"/>
      <c r="D166" s="102"/>
      <c r="E166" s="102"/>
    </row>
    <row r="167" spans="1:5" ht="19">
      <c r="A167" s="207" t="s">
        <v>843</v>
      </c>
      <c r="B167" s="207"/>
      <c r="C167" s="102"/>
      <c r="D167" s="102"/>
      <c r="E167" s="102"/>
    </row>
    <row r="168" spans="1:5" ht="18" thickBot="1"/>
    <row r="169" spans="1:5" ht="20">
      <c r="B169" s="272" t="s">
        <v>226</v>
      </c>
      <c r="C169" s="273">
        <v>2486915</v>
      </c>
    </row>
    <row r="170" spans="1:5" ht="20">
      <c r="B170" s="274" t="s">
        <v>228</v>
      </c>
      <c r="C170" s="275">
        <v>1426694</v>
      </c>
    </row>
    <row r="171" spans="1:5" ht="20">
      <c r="B171" s="274" t="s">
        <v>229</v>
      </c>
      <c r="C171" s="276">
        <f>C170/C169</f>
        <v>0.57368024238866222</v>
      </c>
    </row>
    <row r="172" spans="1:5" ht="21" thickBot="1">
      <c r="B172" s="277" t="s">
        <v>230</v>
      </c>
      <c r="C172" s="278">
        <v>1416622</v>
      </c>
    </row>
    <row r="173" spans="1:5" ht="18" thickBot="1"/>
    <row r="174" spans="1:5" ht="21" thickBot="1">
      <c r="B174" s="279" t="s">
        <v>181</v>
      </c>
      <c r="C174" s="280" t="s">
        <v>230</v>
      </c>
      <c r="D174" s="280" t="s">
        <v>185</v>
      </c>
      <c r="E174" s="281" t="s">
        <v>182</v>
      </c>
    </row>
    <row r="175" spans="1:5" ht="20">
      <c r="B175" s="220" t="s">
        <v>845</v>
      </c>
      <c r="C175" s="282">
        <v>446719</v>
      </c>
      <c r="D175" s="283">
        <f>C175/C$185</f>
        <v>0.31534100133980697</v>
      </c>
      <c r="E175" s="284" t="s">
        <v>855</v>
      </c>
    </row>
    <row r="176" spans="1:5" ht="20">
      <c r="B176" s="274" t="s">
        <v>846</v>
      </c>
      <c r="C176" s="285">
        <v>441396</v>
      </c>
      <c r="D176" s="286">
        <f t="shared" ref="D176:D185" si="0">C176/C$185</f>
        <v>0.31158347110238299</v>
      </c>
      <c r="E176" s="287" t="s">
        <v>853</v>
      </c>
    </row>
    <row r="177" spans="1:5" ht="20">
      <c r="B177" s="274" t="s">
        <v>847</v>
      </c>
      <c r="C177" s="285">
        <v>279413</v>
      </c>
      <c r="D177" s="286">
        <f t="shared" si="0"/>
        <v>0.19723892470962615</v>
      </c>
      <c r="E177" s="287" t="s">
        <v>860</v>
      </c>
    </row>
    <row r="178" spans="1:5" ht="19" customHeight="1">
      <c r="B178" s="274" t="s">
        <v>189</v>
      </c>
      <c r="C178" s="285">
        <v>68118</v>
      </c>
      <c r="D178" s="286">
        <f t="shared" si="0"/>
        <v>4.8084810203427593E-2</v>
      </c>
      <c r="E178" s="287" t="s">
        <v>854</v>
      </c>
    </row>
    <row r="179" spans="1:5" ht="20">
      <c r="B179" s="274" t="s">
        <v>848</v>
      </c>
      <c r="C179" s="285">
        <v>66957</v>
      </c>
      <c r="D179" s="286">
        <f t="shared" si="0"/>
        <v>4.7265254951567887E-2</v>
      </c>
      <c r="E179" s="287" t="s">
        <v>858</v>
      </c>
    </row>
    <row r="180" spans="1:5" ht="20">
      <c r="B180" s="274" t="s">
        <v>124</v>
      </c>
      <c r="C180" s="285">
        <v>56476</v>
      </c>
      <c r="D180" s="286">
        <f t="shared" si="0"/>
        <v>3.9866668737320185E-2</v>
      </c>
      <c r="E180" s="287" t="s">
        <v>856</v>
      </c>
    </row>
    <row r="181" spans="1:5" ht="19" customHeight="1">
      <c r="B181" s="274" t="s">
        <v>849</v>
      </c>
      <c r="C181" s="285">
        <v>37036</v>
      </c>
      <c r="D181" s="286">
        <f t="shared" si="0"/>
        <v>2.6143883124785581E-2</v>
      </c>
      <c r="E181" s="287" t="s">
        <v>865</v>
      </c>
    </row>
    <row r="182" spans="1:5" ht="20">
      <c r="B182" s="274" t="s">
        <v>850</v>
      </c>
      <c r="C182" s="285">
        <v>11302</v>
      </c>
      <c r="D182" s="286">
        <f t="shared" si="0"/>
        <v>7.9781338988099866E-3</v>
      </c>
      <c r="E182" s="287" t="s">
        <v>857</v>
      </c>
    </row>
    <row r="183" spans="1:5" ht="21" thickBot="1">
      <c r="B183" s="223" t="s">
        <v>123</v>
      </c>
      <c r="C183" s="288">
        <v>9205</v>
      </c>
      <c r="D183" s="289">
        <f t="shared" si="0"/>
        <v>6.4978519322726885E-3</v>
      </c>
      <c r="E183" s="290" t="s">
        <v>859</v>
      </c>
    </row>
    <row r="184" spans="1:5" ht="21" thickBot="1">
      <c r="B184" s="291" t="s">
        <v>861</v>
      </c>
      <c r="C184" s="292">
        <v>10072</v>
      </c>
      <c r="D184" s="293">
        <f t="shared" si="0"/>
        <v>7.1098712288810992E-3</v>
      </c>
      <c r="E184" s="294"/>
    </row>
    <row r="185" spans="1:5" ht="21" thickBot="1">
      <c r="B185" s="291" t="s">
        <v>234</v>
      </c>
      <c r="C185" s="292">
        <v>1416622</v>
      </c>
      <c r="D185" s="293">
        <f t="shared" si="0"/>
        <v>1</v>
      </c>
      <c r="E185" s="294"/>
    </row>
    <row r="187" spans="1:5" ht="18" thickBot="1">
      <c r="A187" s="103" t="s">
        <v>852</v>
      </c>
    </row>
    <row r="188" spans="1:5">
      <c r="B188" s="295" t="s">
        <v>226</v>
      </c>
      <c r="C188" s="296">
        <v>2491042</v>
      </c>
    </row>
    <row r="189" spans="1:5">
      <c r="B189" s="297" t="s">
        <v>228</v>
      </c>
      <c r="C189" s="298">
        <v>1342094</v>
      </c>
    </row>
    <row r="190" spans="1:5">
      <c r="B190" s="297" t="s">
        <v>229</v>
      </c>
      <c r="C190" s="299">
        <f>C189/C188</f>
        <v>0.53876811390574708</v>
      </c>
    </row>
    <row r="191" spans="1:5" ht="18" thickBot="1">
      <c r="B191" s="300" t="s">
        <v>230</v>
      </c>
      <c r="C191" s="301">
        <v>1324889</v>
      </c>
    </row>
    <row r="192" spans="1:5" ht="18" thickBot="1"/>
    <row r="193" spans="2:4" ht="18" thickBot="1">
      <c r="B193" s="217" t="s">
        <v>181</v>
      </c>
      <c r="C193" s="218" t="s">
        <v>230</v>
      </c>
      <c r="D193" s="219" t="s">
        <v>864</v>
      </c>
    </row>
    <row r="194" spans="2:4" ht="20">
      <c r="B194" s="220" t="s">
        <v>846</v>
      </c>
      <c r="C194" s="221">
        <v>881495</v>
      </c>
      <c r="D194" s="222">
        <f>C194/C$197</f>
        <v>0.65680570809496208</v>
      </c>
    </row>
    <row r="195" spans="2:4" ht="21" thickBot="1">
      <c r="B195" s="223" t="s">
        <v>845</v>
      </c>
      <c r="C195" s="224">
        <v>443394</v>
      </c>
      <c r="D195" s="225">
        <f t="shared" ref="D195:D197" si="1">C195/C$197</f>
        <v>0.33037477255691478</v>
      </c>
    </row>
    <row r="196" spans="2:4" ht="18" thickBot="1">
      <c r="B196" s="217" t="s">
        <v>851</v>
      </c>
      <c r="C196" s="226">
        <v>17205</v>
      </c>
      <c r="D196" s="227">
        <f t="shared" si="1"/>
        <v>1.2819519348123157E-2</v>
      </c>
    </row>
    <row r="197" spans="2:4" ht="18" thickBot="1">
      <c r="B197" s="228" t="s">
        <v>234</v>
      </c>
      <c r="C197" s="229">
        <f>SUM(C194:C196)</f>
        <v>1342094</v>
      </c>
      <c r="D197" s="227">
        <f t="shared" si="1"/>
        <v>1</v>
      </c>
    </row>
  </sheetData>
  <mergeCells count="27">
    <mergeCell ref="A165:C165"/>
    <mergeCell ref="A167:B167"/>
    <mergeCell ref="E52:H52"/>
    <mergeCell ref="A75:B75"/>
    <mergeCell ref="A1:C1"/>
    <mergeCell ref="A3:C3"/>
    <mergeCell ref="A5:C5"/>
    <mergeCell ref="A17:C17"/>
    <mergeCell ref="D17:F17"/>
    <mergeCell ref="A19:C19"/>
    <mergeCell ref="A35:B35"/>
    <mergeCell ref="A47:C47"/>
    <mergeCell ref="A49:B49"/>
    <mergeCell ref="E51:H51"/>
    <mergeCell ref="E119:H119"/>
    <mergeCell ref="E120:H120"/>
    <mergeCell ref="A87:E87"/>
    <mergeCell ref="A89:B89"/>
    <mergeCell ref="E91:I91"/>
    <mergeCell ref="A103:B103"/>
    <mergeCell ref="A115:C115"/>
    <mergeCell ref="A152:B152"/>
    <mergeCell ref="A117:B117"/>
    <mergeCell ref="A134:C134"/>
    <mergeCell ref="A136:B136"/>
    <mergeCell ref="E138:H138"/>
    <mergeCell ref="E139:H139"/>
  </mergeCells>
  <phoneticPr fontId="12"/>
  <pageMargins left="0.79027777777777775" right="0.79027777777777775" top="0.97986111111111107" bottom="0.97986111111111107" header="0.51180555555555551" footer="0.51180555555555551"/>
  <pageSetup paperSize="9" scale="58" firstPageNumber="0" fitToHeight="2"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
  <sheetViews>
    <sheetView topLeftCell="A79" zoomScale="125" zoomScaleNormal="125" zoomScalePageLayoutView="125" workbookViewId="0">
      <selection activeCell="I89" sqref="I89"/>
    </sheetView>
  </sheetViews>
  <sheetFormatPr baseColWidth="10" defaultColWidth="13.59765625" defaultRowHeight="17"/>
  <cols>
    <col min="1" max="1" width="13.59765625" style="103"/>
    <col min="2" max="2" width="38.3984375" style="103" customWidth="1"/>
    <col min="3" max="3" width="17.796875" style="103" bestFit="1" customWidth="1"/>
    <col min="4" max="16384" width="13.59765625" style="103"/>
  </cols>
  <sheetData>
    <row r="1" spans="1:6" ht="17.25" customHeight="1">
      <c r="A1" s="206" t="s">
        <v>127</v>
      </c>
      <c r="B1" s="206"/>
      <c r="C1" s="206"/>
      <c r="D1" s="101"/>
      <c r="E1" s="102"/>
      <c r="F1" s="102"/>
    </row>
    <row r="2" spans="1:6" ht="23">
      <c r="A2" s="104"/>
      <c r="B2" s="104"/>
      <c r="C2" s="102"/>
      <c r="D2" s="102"/>
      <c r="E2" s="102"/>
      <c r="F2" s="102"/>
    </row>
    <row r="3" spans="1:6" ht="14.75" customHeight="1">
      <c r="A3" s="207" t="s">
        <v>494</v>
      </c>
      <c r="B3" s="207"/>
      <c r="C3" s="207"/>
      <c r="D3" s="102"/>
      <c r="E3" s="102"/>
      <c r="F3" s="102"/>
    </row>
    <row r="4" spans="1:6" ht="20">
      <c r="A4" s="102"/>
      <c r="B4" s="105" t="s">
        <v>226</v>
      </c>
      <c r="C4" s="106">
        <v>2654311</v>
      </c>
      <c r="D4" s="102"/>
      <c r="E4" s="102"/>
      <c r="F4" s="102"/>
    </row>
    <row r="5" spans="1:6" ht="20">
      <c r="A5" s="102"/>
      <c r="B5" s="66" t="s">
        <v>228</v>
      </c>
      <c r="C5" s="107">
        <v>1284050</v>
      </c>
      <c r="D5" s="102"/>
      <c r="E5" s="102"/>
      <c r="F5" s="102"/>
    </row>
    <row r="6" spans="1:6" ht="20">
      <c r="A6" s="102"/>
      <c r="B6" s="66" t="s">
        <v>229</v>
      </c>
      <c r="C6" s="107">
        <v>48.38</v>
      </c>
      <c r="D6" s="102"/>
      <c r="E6" s="102"/>
      <c r="F6" s="102"/>
    </row>
    <row r="7" spans="1:6" ht="20">
      <c r="A7" s="102"/>
      <c r="B7" s="108" t="s">
        <v>230</v>
      </c>
      <c r="C7" s="109">
        <v>1207070</v>
      </c>
      <c r="D7" s="102"/>
      <c r="E7" s="102"/>
      <c r="F7" s="102"/>
    </row>
    <row r="8" spans="1:6" ht="19">
      <c r="A8" s="102"/>
      <c r="B8" s="102"/>
      <c r="C8" s="102"/>
      <c r="D8" s="102"/>
      <c r="E8" s="102"/>
      <c r="F8" s="102"/>
    </row>
    <row r="9" spans="1:6" ht="20">
      <c r="A9" s="102"/>
      <c r="B9" s="110" t="s">
        <v>128</v>
      </c>
      <c r="C9" s="111" t="s">
        <v>235</v>
      </c>
      <c r="D9" s="111" t="s">
        <v>267</v>
      </c>
      <c r="E9" s="111" t="s">
        <v>236</v>
      </c>
      <c r="F9" s="112" t="s">
        <v>129</v>
      </c>
    </row>
    <row r="10" spans="1:6" ht="20">
      <c r="A10" s="102"/>
      <c r="B10" s="66" t="s">
        <v>165</v>
      </c>
      <c r="C10" s="113">
        <v>363996</v>
      </c>
      <c r="D10" s="114">
        <v>30.16</v>
      </c>
      <c r="E10" s="113">
        <v>5</v>
      </c>
      <c r="F10" s="115">
        <v>38.46</v>
      </c>
    </row>
    <row r="11" spans="1:6" ht="20">
      <c r="A11" s="102"/>
      <c r="B11" s="66" t="s">
        <v>242</v>
      </c>
      <c r="C11" s="113">
        <v>174124</v>
      </c>
      <c r="D11" s="114">
        <v>14.43</v>
      </c>
      <c r="E11" s="113">
        <v>2</v>
      </c>
      <c r="F11" s="115">
        <v>15.38</v>
      </c>
    </row>
    <row r="12" spans="1:6" ht="20">
      <c r="A12" s="102"/>
      <c r="B12" s="66" t="s">
        <v>167</v>
      </c>
      <c r="C12" s="113">
        <v>151833</v>
      </c>
      <c r="D12" s="114">
        <v>12.58</v>
      </c>
      <c r="E12" s="113">
        <v>2</v>
      </c>
      <c r="F12" s="115">
        <v>15.38</v>
      </c>
    </row>
    <row r="13" spans="1:6" ht="20">
      <c r="A13" s="102"/>
      <c r="B13" s="66" t="s">
        <v>170</v>
      </c>
      <c r="C13" s="113">
        <v>135601</v>
      </c>
      <c r="D13" s="114">
        <v>11.23</v>
      </c>
      <c r="E13" s="113">
        <v>2</v>
      </c>
      <c r="F13" s="115">
        <v>15.38</v>
      </c>
    </row>
    <row r="14" spans="1:6" ht="20">
      <c r="A14" s="102"/>
      <c r="B14" s="66" t="s">
        <v>171</v>
      </c>
      <c r="C14" s="113">
        <v>89452</v>
      </c>
      <c r="D14" s="114">
        <v>7.41</v>
      </c>
      <c r="E14" s="113">
        <v>1</v>
      </c>
      <c r="F14" s="115">
        <v>7.69</v>
      </c>
    </row>
    <row r="15" spans="1:6" ht="20">
      <c r="A15" s="102"/>
      <c r="B15" s="66" t="s">
        <v>130</v>
      </c>
      <c r="C15" s="113">
        <v>82420</v>
      </c>
      <c r="D15" s="114">
        <v>6.83</v>
      </c>
      <c r="E15" s="113">
        <v>1</v>
      </c>
      <c r="F15" s="115">
        <v>7.69</v>
      </c>
    </row>
    <row r="16" spans="1:6" ht="20">
      <c r="A16" s="102"/>
      <c r="B16" s="66" t="s">
        <v>131</v>
      </c>
      <c r="C16" s="113">
        <v>68937</v>
      </c>
      <c r="D16" s="114">
        <v>5.71</v>
      </c>
      <c r="E16" s="113">
        <v>0</v>
      </c>
      <c r="F16" s="115">
        <v>0</v>
      </c>
    </row>
    <row r="17" spans="1:9" ht="20">
      <c r="A17" s="102"/>
      <c r="B17" s="66" t="s">
        <v>269</v>
      </c>
      <c r="C17" s="113">
        <v>58527</v>
      </c>
      <c r="D17" s="114">
        <v>4.8499999999999996</v>
      </c>
      <c r="E17" s="113">
        <v>0</v>
      </c>
      <c r="F17" s="115">
        <v>0</v>
      </c>
    </row>
    <row r="18" spans="1:9" ht="16.5" customHeight="1">
      <c r="A18" s="102"/>
      <c r="B18" s="67" t="s">
        <v>508</v>
      </c>
      <c r="C18" s="113">
        <v>33162</v>
      </c>
      <c r="D18" s="114">
        <v>2.75</v>
      </c>
      <c r="E18" s="113">
        <v>0</v>
      </c>
      <c r="F18" s="115">
        <v>0</v>
      </c>
    </row>
    <row r="19" spans="1:9" ht="36">
      <c r="A19" s="102"/>
      <c r="B19" s="67" t="s">
        <v>507</v>
      </c>
      <c r="C19" s="113">
        <v>31061</v>
      </c>
      <c r="D19" s="114">
        <v>2.57</v>
      </c>
      <c r="E19" s="113">
        <v>0</v>
      </c>
      <c r="F19" s="115">
        <v>0</v>
      </c>
    </row>
    <row r="20" spans="1:9" ht="15.5" customHeight="1">
      <c r="A20" s="102"/>
      <c r="B20" s="66" t="s">
        <v>264</v>
      </c>
      <c r="C20" s="113">
        <v>14294</v>
      </c>
      <c r="D20" s="114">
        <v>1.18</v>
      </c>
      <c r="E20" s="113">
        <v>0</v>
      </c>
      <c r="F20" s="115">
        <v>0</v>
      </c>
    </row>
    <row r="21" spans="1:9" s="117" customFormat="1" ht="16.5" customHeight="1">
      <c r="A21" s="102"/>
      <c r="B21" s="116" t="s">
        <v>506</v>
      </c>
      <c r="C21" s="113">
        <v>3663</v>
      </c>
      <c r="D21" s="114">
        <v>0.3</v>
      </c>
      <c r="E21" s="113">
        <v>0</v>
      </c>
      <c r="F21" s="115">
        <v>0</v>
      </c>
    </row>
    <row r="22" spans="1:9" ht="19">
      <c r="A22" s="102"/>
      <c r="B22" s="118"/>
      <c r="C22" s="119"/>
      <c r="D22" s="114"/>
      <c r="E22" s="119"/>
      <c r="F22" s="115"/>
    </row>
    <row r="23" spans="1:9" ht="20">
      <c r="A23" s="102"/>
      <c r="B23" s="120" t="s">
        <v>234</v>
      </c>
      <c r="C23" s="121">
        <v>1207070</v>
      </c>
      <c r="D23" s="122">
        <v>100</v>
      </c>
      <c r="E23" s="121">
        <v>13</v>
      </c>
      <c r="F23" s="122">
        <v>100</v>
      </c>
    </row>
    <row r="26" spans="1:9" ht="12.75" customHeight="1">
      <c r="E26" s="56"/>
      <c r="F26" s="56"/>
      <c r="G26" s="56"/>
      <c r="H26" s="56"/>
      <c r="I26" s="56"/>
    </row>
    <row r="27" spans="1:9" ht="14.75" customHeight="1">
      <c r="A27" s="207" t="s">
        <v>495</v>
      </c>
      <c r="B27" s="207"/>
      <c r="C27" s="207"/>
      <c r="D27" s="102"/>
      <c r="E27" s="102"/>
      <c r="F27" s="102"/>
      <c r="G27" s="56"/>
      <c r="H27" s="56"/>
      <c r="I27" s="56"/>
    </row>
    <row r="28" spans="1:9" ht="20">
      <c r="A28" s="102"/>
      <c r="B28" s="105" t="s">
        <v>226</v>
      </c>
      <c r="C28" s="106">
        <v>2692397</v>
      </c>
      <c r="D28" s="102"/>
      <c r="E28" s="102"/>
      <c r="F28" s="102"/>
      <c r="G28" s="56"/>
      <c r="H28" s="56"/>
      <c r="I28" s="56"/>
    </row>
    <row r="29" spans="1:9" ht="20">
      <c r="A29" s="102"/>
      <c r="B29" s="66" t="s">
        <v>228</v>
      </c>
      <c r="C29" s="107">
        <v>564803</v>
      </c>
      <c r="D29" s="102"/>
      <c r="E29" s="102"/>
      <c r="F29" s="102"/>
      <c r="G29" s="56"/>
      <c r="H29" s="56"/>
      <c r="I29" s="56"/>
    </row>
    <row r="30" spans="1:9" ht="20">
      <c r="A30" s="102"/>
      <c r="B30" s="66" t="s">
        <v>229</v>
      </c>
      <c r="C30" s="107">
        <v>20.98</v>
      </c>
      <c r="D30" s="102"/>
      <c r="E30" s="102"/>
      <c r="F30" s="102"/>
      <c r="G30" s="56"/>
      <c r="H30" s="56"/>
      <c r="I30" s="56"/>
    </row>
    <row r="31" spans="1:9" ht="20">
      <c r="A31" s="102"/>
      <c r="B31" s="108" t="s">
        <v>230</v>
      </c>
      <c r="C31" s="109">
        <v>550124</v>
      </c>
      <c r="D31" s="102"/>
      <c r="E31" s="102"/>
      <c r="F31" s="102"/>
      <c r="G31" s="56"/>
      <c r="H31" s="56"/>
      <c r="I31" s="56"/>
    </row>
    <row r="32" spans="1:9" ht="19">
      <c r="A32" s="102"/>
      <c r="B32" s="102"/>
      <c r="C32" s="102"/>
      <c r="D32" s="102"/>
      <c r="E32" s="102"/>
      <c r="F32" s="102"/>
      <c r="G32" s="56"/>
      <c r="H32" s="56"/>
      <c r="I32" s="56"/>
    </row>
    <row r="33" spans="1:6" ht="20">
      <c r="A33" s="102"/>
      <c r="B33" s="110" t="s">
        <v>128</v>
      </c>
      <c r="C33" s="111" t="s">
        <v>235</v>
      </c>
      <c r="D33" s="111" t="s">
        <v>267</v>
      </c>
      <c r="E33" s="111" t="s">
        <v>236</v>
      </c>
      <c r="F33" s="112" t="s">
        <v>129</v>
      </c>
    </row>
    <row r="34" spans="1:6" ht="20">
      <c r="A34" s="102"/>
      <c r="B34" s="66" t="s">
        <v>174</v>
      </c>
      <c r="C34" s="113">
        <v>147757</v>
      </c>
      <c r="D34" s="114">
        <v>26.86</v>
      </c>
      <c r="E34" s="113">
        <v>4</v>
      </c>
      <c r="F34" s="115">
        <v>33.33</v>
      </c>
    </row>
    <row r="35" spans="1:6" ht="20">
      <c r="A35" s="102"/>
      <c r="B35" s="66" t="s">
        <v>242</v>
      </c>
      <c r="C35" s="113">
        <v>102347</v>
      </c>
      <c r="D35" s="114">
        <v>18.600000000000001</v>
      </c>
      <c r="E35" s="113">
        <v>3</v>
      </c>
      <c r="F35" s="115">
        <v>25</v>
      </c>
    </row>
    <row r="36" spans="1:6" ht="20">
      <c r="A36" s="102"/>
      <c r="B36" s="66" t="s">
        <v>488</v>
      </c>
      <c r="C36" s="113">
        <v>67230</v>
      </c>
      <c r="D36" s="114">
        <v>12.22</v>
      </c>
      <c r="E36" s="113">
        <v>2</v>
      </c>
      <c r="F36" s="115">
        <v>16.66</v>
      </c>
    </row>
    <row r="37" spans="1:6" ht="20">
      <c r="A37" s="102"/>
      <c r="B37" s="66" t="s">
        <v>165</v>
      </c>
      <c r="C37" s="113">
        <v>48370</v>
      </c>
      <c r="D37" s="114">
        <v>8.7899999999999991</v>
      </c>
      <c r="E37" s="113">
        <v>1</v>
      </c>
      <c r="F37" s="115">
        <v>8.33</v>
      </c>
    </row>
    <row r="38" spans="1:6" ht="20">
      <c r="A38" s="102"/>
      <c r="B38" s="66" t="s">
        <v>258</v>
      </c>
      <c r="C38" s="113">
        <v>46390</v>
      </c>
      <c r="D38" s="114">
        <v>8.4329999999999998</v>
      </c>
      <c r="E38" s="113">
        <v>1</v>
      </c>
      <c r="F38" s="115">
        <v>8.33</v>
      </c>
    </row>
    <row r="39" spans="1:6" ht="20">
      <c r="A39" s="102"/>
      <c r="B39" s="66" t="s">
        <v>178</v>
      </c>
      <c r="C39" s="113">
        <v>40502</v>
      </c>
      <c r="D39" s="114">
        <v>7.36</v>
      </c>
      <c r="E39" s="113">
        <v>1</v>
      </c>
      <c r="F39" s="115">
        <v>8.33</v>
      </c>
    </row>
    <row r="40" spans="1:6" ht="20">
      <c r="A40" s="102"/>
      <c r="B40" s="66" t="s">
        <v>170</v>
      </c>
      <c r="C40" s="113">
        <v>19105</v>
      </c>
      <c r="D40" s="114">
        <v>3.47</v>
      </c>
      <c r="E40" s="113">
        <v>0</v>
      </c>
      <c r="F40" s="115">
        <v>0</v>
      </c>
    </row>
    <row r="41" spans="1:6" ht="20">
      <c r="A41" s="102"/>
      <c r="B41" s="66" t="s">
        <v>567</v>
      </c>
      <c r="C41" s="113">
        <v>17004</v>
      </c>
      <c r="D41" s="114">
        <v>3.09</v>
      </c>
      <c r="E41" s="113">
        <v>0</v>
      </c>
      <c r="F41" s="115">
        <v>0</v>
      </c>
    </row>
    <row r="42" spans="1:6" ht="36">
      <c r="A42" s="102"/>
      <c r="B42" s="67" t="s">
        <v>501</v>
      </c>
      <c r="C42" s="113">
        <v>16110</v>
      </c>
      <c r="D42" s="114">
        <v>2.93</v>
      </c>
      <c r="E42" s="113">
        <v>0</v>
      </c>
      <c r="F42" s="115">
        <v>0</v>
      </c>
    </row>
    <row r="43" spans="1:6" ht="19">
      <c r="A43" s="102"/>
      <c r="B43" s="67" t="s">
        <v>503</v>
      </c>
      <c r="C43" s="113">
        <v>13341</v>
      </c>
      <c r="D43" s="114">
        <v>2.4300000000000002</v>
      </c>
      <c r="E43" s="113">
        <v>0</v>
      </c>
      <c r="F43" s="115">
        <v>0</v>
      </c>
    </row>
    <row r="44" spans="1:6" ht="19">
      <c r="A44" s="102"/>
      <c r="B44" s="68" t="s">
        <v>179</v>
      </c>
      <c r="C44" s="113">
        <v>10289</v>
      </c>
      <c r="D44" s="114">
        <v>1.87</v>
      </c>
      <c r="E44" s="113">
        <v>0</v>
      </c>
      <c r="F44" s="115">
        <v>0</v>
      </c>
    </row>
    <row r="45" spans="1:6" ht="20">
      <c r="A45" s="102"/>
      <c r="B45" s="69" t="s">
        <v>505</v>
      </c>
      <c r="C45" s="70">
        <v>7425</v>
      </c>
      <c r="D45" s="114">
        <v>1.35</v>
      </c>
      <c r="E45" s="113">
        <v>0</v>
      </c>
      <c r="F45" s="115">
        <v>0</v>
      </c>
    </row>
    <row r="46" spans="1:6" ht="19">
      <c r="A46" s="102"/>
      <c r="B46" s="67" t="s">
        <v>502</v>
      </c>
      <c r="C46" s="113">
        <v>6961</v>
      </c>
      <c r="D46" s="114">
        <v>1.27</v>
      </c>
      <c r="E46" s="113">
        <v>0</v>
      </c>
      <c r="F46" s="115">
        <v>0</v>
      </c>
    </row>
    <row r="47" spans="1:6" ht="20">
      <c r="A47" s="102"/>
      <c r="B47" s="66" t="s">
        <v>175</v>
      </c>
      <c r="C47" s="113">
        <v>5717</v>
      </c>
      <c r="D47" s="114">
        <v>1.04</v>
      </c>
      <c r="E47" s="113">
        <v>0</v>
      </c>
      <c r="F47" s="115">
        <v>0</v>
      </c>
    </row>
    <row r="48" spans="1:6" ht="19">
      <c r="A48" s="102"/>
      <c r="B48" s="116" t="s">
        <v>504</v>
      </c>
      <c r="C48" s="113">
        <v>1568</v>
      </c>
      <c r="D48" s="114">
        <v>0.28999999999999998</v>
      </c>
      <c r="E48" s="113">
        <v>0</v>
      </c>
      <c r="F48" s="115">
        <v>0</v>
      </c>
    </row>
    <row r="49" spans="1:6" ht="19">
      <c r="A49" s="102"/>
      <c r="B49" s="118"/>
      <c r="C49" s="119"/>
      <c r="D49" s="114"/>
      <c r="E49" s="119"/>
      <c r="F49" s="115"/>
    </row>
    <row r="50" spans="1:6" ht="22" thickTop="1" thickBot="1">
      <c r="A50" s="102"/>
      <c r="B50" s="120" t="s">
        <v>234</v>
      </c>
      <c r="C50" s="121">
        <v>550124</v>
      </c>
      <c r="D50" s="122">
        <v>100</v>
      </c>
      <c r="E50" s="121">
        <v>12</v>
      </c>
      <c r="F50" s="122">
        <v>100</v>
      </c>
    </row>
    <row r="51" spans="1:6" ht="18" thickTop="1"/>
    <row r="53" spans="1:6">
      <c r="E53" s="56"/>
      <c r="F53" s="56"/>
    </row>
    <row r="54" spans="1:6" ht="20" thickBot="1">
      <c r="A54" s="207" t="s">
        <v>496</v>
      </c>
      <c r="B54" s="207"/>
      <c r="C54" s="207"/>
      <c r="D54" s="102"/>
      <c r="E54" s="102"/>
      <c r="F54" s="102"/>
    </row>
    <row r="55" spans="1:6" ht="22" thickTop="1" thickBot="1">
      <c r="A55" s="102"/>
      <c r="B55" s="105" t="s">
        <v>226</v>
      </c>
      <c r="C55" s="106">
        <v>2557950</v>
      </c>
      <c r="D55" s="102"/>
      <c r="E55" s="102"/>
      <c r="F55" s="102"/>
    </row>
    <row r="56" spans="1:6" ht="21" thickBot="1">
      <c r="A56" s="102"/>
      <c r="B56" s="66" t="s">
        <v>228</v>
      </c>
      <c r="C56" s="107">
        <v>1211279</v>
      </c>
      <c r="D56" s="102"/>
      <c r="E56" s="102"/>
      <c r="F56" s="102"/>
    </row>
    <row r="57" spans="1:6" ht="21" thickBot="1">
      <c r="A57" s="102"/>
      <c r="B57" s="66" t="s">
        <v>229</v>
      </c>
      <c r="C57" s="107">
        <v>47.35</v>
      </c>
      <c r="D57" s="102"/>
      <c r="E57" s="102"/>
      <c r="F57" s="102"/>
    </row>
    <row r="58" spans="1:6" ht="21" thickBot="1">
      <c r="A58" s="102"/>
      <c r="B58" s="108" t="s">
        <v>230</v>
      </c>
      <c r="C58" s="109">
        <v>1144131</v>
      </c>
      <c r="D58" s="102"/>
      <c r="E58" s="102"/>
      <c r="F58" s="102"/>
    </row>
    <row r="59" spans="1:6" ht="21" thickTop="1" thickBot="1">
      <c r="A59" s="102"/>
      <c r="B59" s="102"/>
      <c r="C59" s="102"/>
      <c r="D59" s="102"/>
      <c r="E59" s="102"/>
      <c r="F59" s="102"/>
    </row>
    <row r="60" spans="1:6" ht="22" thickTop="1" thickBot="1">
      <c r="A60" s="102"/>
      <c r="B60" s="110" t="s">
        <v>128</v>
      </c>
      <c r="C60" s="111" t="s">
        <v>235</v>
      </c>
      <c r="D60" s="111" t="s">
        <v>267</v>
      </c>
      <c r="E60" s="111" t="s">
        <v>236</v>
      </c>
      <c r="F60" s="112" t="s">
        <v>129</v>
      </c>
    </row>
    <row r="61" spans="1:6" ht="22" thickTop="1" thickBot="1">
      <c r="A61" s="102"/>
      <c r="B61" s="66" t="s">
        <v>489</v>
      </c>
      <c r="C61" s="113">
        <v>199393</v>
      </c>
      <c r="D61" s="114">
        <v>17.43</v>
      </c>
      <c r="E61" s="113">
        <v>2</v>
      </c>
      <c r="F61" s="115">
        <v>18.18</v>
      </c>
    </row>
    <row r="62" spans="1:6" ht="21" thickBot="1">
      <c r="A62" s="102"/>
      <c r="B62" s="66" t="s">
        <v>490</v>
      </c>
      <c r="C62" s="113">
        <v>197477</v>
      </c>
      <c r="D62" s="114">
        <v>17.260000000000002</v>
      </c>
      <c r="E62" s="113">
        <v>2</v>
      </c>
      <c r="F62" s="115">
        <v>18.18</v>
      </c>
    </row>
    <row r="63" spans="1:6" ht="21" thickBot="1">
      <c r="A63" s="102"/>
      <c r="B63" s="66" t="s">
        <v>491</v>
      </c>
      <c r="C63" s="113">
        <v>189373</v>
      </c>
      <c r="D63" s="114">
        <v>16.55</v>
      </c>
      <c r="E63" s="113">
        <v>2</v>
      </c>
      <c r="F63" s="115">
        <v>18.18</v>
      </c>
    </row>
    <row r="64" spans="1:6" ht="21" thickBot="1">
      <c r="A64" s="102"/>
      <c r="B64" s="66" t="s">
        <v>427</v>
      </c>
      <c r="C64" s="113">
        <v>163049</v>
      </c>
      <c r="D64" s="114">
        <v>14.25</v>
      </c>
      <c r="E64" s="113">
        <v>2</v>
      </c>
      <c r="F64" s="115">
        <v>18.18</v>
      </c>
    </row>
    <row r="65" spans="1:6" ht="21" thickBot="1">
      <c r="A65" s="102"/>
      <c r="B65" s="66" t="s">
        <v>492</v>
      </c>
      <c r="C65" s="113">
        <v>146607</v>
      </c>
      <c r="D65" s="114">
        <v>12.81</v>
      </c>
      <c r="E65" s="113">
        <v>1</v>
      </c>
      <c r="F65" s="115">
        <v>9.09</v>
      </c>
    </row>
    <row r="66" spans="1:6" ht="21" thickBot="1">
      <c r="A66" s="102"/>
      <c r="B66" s="66" t="s">
        <v>589</v>
      </c>
      <c r="C66" s="113">
        <v>92108</v>
      </c>
      <c r="D66" s="114">
        <v>8.0500000000000007</v>
      </c>
      <c r="E66" s="113">
        <v>1</v>
      </c>
      <c r="F66" s="115">
        <v>9.09</v>
      </c>
    </row>
    <row r="67" spans="1:6" ht="21" thickBot="1">
      <c r="A67" s="102"/>
      <c r="B67" s="66" t="s">
        <v>498</v>
      </c>
      <c r="C67" s="113">
        <v>75643</v>
      </c>
      <c r="D67" s="114">
        <v>6.61</v>
      </c>
      <c r="E67" s="113">
        <v>1</v>
      </c>
      <c r="F67" s="115">
        <v>9.09</v>
      </c>
    </row>
    <row r="68" spans="1:6" ht="21" thickBot="1">
      <c r="A68" s="102"/>
      <c r="B68" s="66" t="s">
        <v>671</v>
      </c>
      <c r="C68" s="113">
        <v>40696</v>
      </c>
      <c r="D68" s="114">
        <v>3.56</v>
      </c>
      <c r="E68" s="113">
        <v>0</v>
      </c>
      <c r="F68" s="115">
        <v>0</v>
      </c>
    </row>
    <row r="69" spans="1:6" ht="20" thickBot="1">
      <c r="A69" s="102"/>
      <c r="B69" s="67" t="s">
        <v>500</v>
      </c>
      <c r="C69" s="113">
        <v>22858</v>
      </c>
      <c r="D69" s="114">
        <v>2</v>
      </c>
      <c r="E69" s="113">
        <v>0</v>
      </c>
      <c r="F69" s="115">
        <v>0</v>
      </c>
    </row>
    <row r="70" spans="1:6" ht="20" thickBot="1">
      <c r="A70" s="102"/>
      <c r="B70" s="67" t="s">
        <v>493</v>
      </c>
      <c r="C70" s="113">
        <v>16927</v>
      </c>
      <c r="D70" s="114">
        <v>1.48</v>
      </c>
      <c r="E70" s="113">
        <v>0</v>
      </c>
      <c r="F70" s="115">
        <v>0</v>
      </c>
    </row>
    <row r="71" spans="1:6" ht="20" thickBot="1">
      <c r="A71" s="102"/>
      <c r="B71" s="118"/>
      <c r="C71" s="119"/>
      <c r="D71" s="114"/>
      <c r="E71" s="119"/>
      <c r="F71" s="115"/>
    </row>
    <row r="72" spans="1:6" ht="22" thickTop="1" thickBot="1">
      <c r="A72" s="102"/>
      <c r="B72" s="120" t="s">
        <v>234</v>
      </c>
      <c r="C72" s="121">
        <v>1211279</v>
      </c>
      <c r="D72" s="122">
        <v>100</v>
      </c>
      <c r="E72" s="121">
        <v>11</v>
      </c>
      <c r="F72" s="122">
        <v>100</v>
      </c>
    </row>
    <row r="73" spans="1:6" ht="18" thickTop="1"/>
    <row r="76" spans="1:6" ht="20" thickBot="1">
      <c r="A76" s="207" t="s">
        <v>844</v>
      </c>
      <c r="B76" s="207"/>
      <c r="C76" s="207"/>
      <c r="D76" s="102"/>
      <c r="E76" s="102"/>
      <c r="F76" s="102"/>
    </row>
    <row r="77" spans="1:6" ht="20">
      <c r="B77" s="272" t="s">
        <v>226</v>
      </c>
      <c r="C77" s="273">
        <v>2490542</v>
      </c>
    </row>
    <row r="78" spans="1:6" ht="20">
      <c r="B78" s="274" t="s">
        <v>228</v>
      </c>
      <c r="C78" s="275">
        <v>1332020</v>
      </c>
    </row>
    <row r="79" spans="1:6" ht="20">
      <c r="B79" s="274" t="s">
        <v>229</v>
      </c>
      <c r="C79" s="276">
        <f>C78/C77</f>
        <v>0.53483137405432235</v>
      </c>
    </row>
    <row r="80" spans="1:6" ht="21" thickBot="1">
      <c r="B80" s="277" t="s">
        <v>230</v>
      </c>
      <c r="C80" s="278">
        <v>1259954</v>
      </c>
    </row>
    <row r="81" spans="2:10" ht="18" thickBot="1"/>
    <row r="82" spans="2:10" ht="21" thickBot="1">
      <c r="B82" s="279" t="s">
        <v>128</v>
      </c>
      <c r="C82" s="280" t="s">
        <v>235</v>
      </c>
      <c r="D82" s="280" t="s">
        <v>267</v>
      </c>
      <c r="E82" s="280" t="s">
        <v>236</v>
      </c>
      <c r="F82" s="281" t="s">
        <v>830</v>
      </c>
    </row>
    <row r="83" spans="2:10" ht="20">
      <c r="B83" s="220" t="s">
        <v>312</v>
      </c>
      <c r="C83" s="282">
        <v>248736</v>
      </c>
      <c r="D83" s="283">
        <f>C83/C$100</f>
        <v>0.18673593489587242</v>
      </c>
      <c r="E83" s="282">
        <v>3</v>
      </c>
      <c r="F83" s="302">
        <f>E83/11</f>
        <v>0.27272727272727271</v>
      </c>
      <c r="J83" s="303"/>
    </row>
    <row r="84" spans="2:10" ht="20">
      <c r="B84" s="274" t="s">
        <v>311</v>
      </c>
      <c r="C84" s="285">
        <v>200105</v>
      </c>
      <c r="D84" s="283">
        <f t="shared" ref="D84:D99" si="0">C84/C$100</f>
        <v>0.15022672332247264</v>
      </c>
      <c r="E84" s="285">
        <v>2</v>
      </c>
      <c r="F84" s="276">
        <f t="shared" ref="F84:F98" si="1">E84/11</f>
        <v>0.18181818181818182</v>
      </c>
      <c r="J84" s="303"/>
    </row>
    <row r="85" spans="2:10" ht="20">
      <c r="B85" s="274" t="s">
        <v>497</v>
      </c>
      <c r="C85" s="285">
        <v>158190</v>
      </c>
      <c r="D85" s="283">
        <f t="shared" si="0"/>
        <v>0.11875947808591462</v>
      </c>
      <c r="E85" s="285">
        <v>2</v>
      </c>
      <c r="F85" s="276">
        <f t="shared" si="1"/>
        <v>0.18181818181818182</v>
      </c>
      <c r="J85" s="303"/>
    </row>
    <row r="86" spans="2:10" ht="20">
      <c r="B86" s="274" t="s">
        <v>310</v>
      </c>
      <c r="C86" s="285">
        <v>113243</v>
      </c>
      <c r="D86" s="283">
        <f t="shared" si="0"/>
        <v>8.5015990750889628E-2</v>
      </c>
      <c r="E86" s="285">
        <v>1</v>
      </c>
      <c r="F86" s="276">
        <f t="shared" si="1"/>
        <v>9.0909090909090912E-2</v>
      </c>
      <c r="J86" s="303"/>
    </row>
    <row r="87" spans="2:10" ht="20">
      <c r="B87" s="274" t="s">
        <v>313</v>
      </c>
      <c r="C87" s="285">
        <v>83083</v>
      </c>
      <c r="D87" s="283">
        <f t="shared" si="0"/>
        <v>6.2373688082761523E-2</v>
      </c>
      <c r="E87" s="285">
        <v>1</v>
      </c>
      <c r="F87" s="276">
        <f t="shared" si="1"/>
        <v>9.0909090909090912E-2</v>
      </c>
      <c r="J87" s="303"/>
    </row>
    <row r="88" spans="2:10" ht="40">
      <c r="B88" s="274" t="s">
        <v>823</v>
      </c>
      <c r="C88" s="285">
        <v>82005</v>
      </c>
      <c r="D88" s="283">
        <f t="shared" si="0"/>
        <v>6.1564390925061184E-2</v>
      </c>
      <c r="E88" s="285">
        <v>1</v>
      </c>
      <c r="F88" s="276">
        <f t="shared" si="1"/>
        <v>9.0909090909090912E-2</v>
      </c>
      <c r="J88" s="303"/>
    </row>
    <row r="89" spans="2:10" ht="60">
      <c r="B89" s="274" t="s">
        <v>824</v>
      </c>
      <c r="C89" s="285">
        <v>69347</v>
      </c>
      <c r="D89" s="283">
        <f t="shared" si="0"/>
        <v>5.206153060764853E-2</v>
      </c>
      <c r="E89" s="285">
        <v>1</v>
      </c>
      <c r="F89" s="276">
        <f t="shared" si="1"/>
        <v>9.0909090909090912E-2</v>
      </c>
      <c r="J89" s="303"/>
    </row>
    <row r="90" spans="2:10" ht="20">
      <c r="B90" s="274" t="s">
        <v>567</v>
      </c>
      <c r="C90" s="285">
        <v>64595</v>
      </c>
      <c r="D90" s="283">
        <f t="shared" si="0"/>
        <v>4.8494016606357264E-2</v>
      </c>
      <c r="E90" s="285">
        <v>0</v>
      </c>
      <c r="F90" s="276">
        <f t="shared" si="1"/>
        <v>0</v>
      </c>
      <c r="J90" s="303"/>
    </row>
    <row r="91" spans="2:10" ht="55" customHeight="1">
      <c r="B91" s="304" t="s">
        <v>825</v>
      </c>
      <c r="C91" s="285">
        <v>50410</v>
      </c>
      <c r="D91" s="283">
        <f t="shared" si="0"/>
        <v>3.7844777105448868E-2</v>
      </c>
      <c r="E91" s="285">
        <v>0</v>
      </c>
      <c r="F91" s="276">
        <f t="shared" si="1"/>
        <v>0</v>
      </c>
      <c r="J91" s="303"/>
    </row>
    <row r="92" spans="2:10" ht="54">
      <c r="B92" s="304" t="s">
        <v>826</v>
      </c>
      <c r="C92" s="285">
        <v>42228</v>
      </c>
      <c r="D92" s="283">
        <f t="shared" si="0"/>
        <v>3.1702226693292895E-2</v>
      </c>
      <c r="E92" s="285">
        <v>0</v>
      </c>
      <c r="F92" s="276">
        <f t="shared" si="1"/>
        <v>0</v>
      </c>
      <c r="J92" s="303"/>
    </row>
    <row r="93" spans="2:10" ht="19">
      <c r="B93" s="304" t="s">
        <v>423</v>
      </c>
      <c r="C93" s="285">
        <v>34442</v>
      </c>
      <c r="D93" s="283">
        <f t="shared" si="0"/>
        <v>2.5856969114577858E-2</v>
      </c>
      <c r="E93" s="285">
        <v>0</v>
      </c>
      <c r="F93" s="276">
        <f t="shared" si="1"/>
        <v>0</v>
      </c>
      <c r="J93" s="303"/>
    </row>
    <row r="94" spans="2:10" ht="36">
      <c r="B94" s="304" t="s">
        <v>827</v>
      </c>
      <c r="C94" s="285">
        <v>29706</v>
      </c>
      <c r="D94" s="283">
        <f t="shared" si="0"/>
        <v>2.2301466944940767E-2</v>
      </c>
      <c r="E94" s="285">
        <v>0</v>
      </c>
      <c r="F94" s="276">
        <f t="shared" si="1"/>
        <v>0</v>
      </c>
      <c r="J94" s="303"/>
    </row>
    <row r="95" spans="2:10" ht="19">
      <c r="B95" s="304" t="s">
        <v>671</v>
      </c>
      <c r="C95" s="285">
        <v>28562</v>
      </c>
      <c r="D95" s="283">
        <f t="shared" si="0"/>
        <v>2.1442620981666941E-2</v>
      </c>
      <c r="E95" s="285">
        <v>0</v>
      </c>
      <c r="F95" s="276">
        <f t="shared" si="1"/>
        <v>0</v>
      </c>
      <c r="J95" s="303"/>
    </row>
    <row r="96" spans="2:10" ht="19">
      <c r="B96" s="304" t="s">
        <v>664</v>
      </c>
      <c r="C96" s="285">
        <v>24143</v>
      </c>
      <c r="D96" s="283">
        <f t="shared" si="0"/>
        <v>1.8125103226678277E-2</v>
      </c>
      <c r="E96" s="285">
        <v>0</v>
      </c>
      <c r="F96" s="276">
        <f t="shared" si="1"/>
        <v>0</v>
      </c>
      <c r="J96" s="303"/>
    </row>
    <row r="97" spans="2:10" ht="36">
      <c r="B97" s="304" t="s">
        <v>828</v>
      </c>
      <c r="C97" s="285">
        <v>16850</v>
      </c>
      <c r="D97" s="283">
        <f t="shared" si="0"/>
        <v>1.2649960210807646E-2</v>
      </c>
      <c r="E97" s="285">
        <v>0</v>
      </c>
      <c r="F97" s="276">
        <f t="shared" si="1"/>
        <v>0</v>
      </c>
      <c r="J97" s="303"/>
    </row>
    <row r="98" spans="2:10" ht="41" thickBot="1">
      <c r="B98" s="223" t="s">
        <v>829</v>
      </c>
      <c r="C98" s="288">
        <v>14309</v>
      </c>
      <c r="D98" s="305">
        <f t="shared" si="0"/>
        <v>1.0742331196228284E-2</v>
      </c>
      <c r="E98" s="288">
        <v>0</v>
      </c>
      <c r="F98" s="306">
        <f t="shared" si="1"/>
        <v>0</v>
      </c>
      <c r="J98" s="303"/>
    </row>
    <row r="99" spans="2:10" ht="21" thickBot="1">
      <c r="B99" s="291" t="s">
        <v>861</v>
      </c>
      <c r="C99" s="292">
        <v>72066</v>
      </c>
      <c r="D99" s="293">
        <f t="shared" si="0"/>
        <v>5.4102791249380638E-2</v>
      </c>
      <c r="E99" s="292"/>
      <c r="F99" s="307"/>
      <c r="J99" s="303"/>
    </row>
    <row r="100" spans="2:10" ht="21" thickBot="1">
      <c r="B100" s="291" t="s">
        <v>234</v>
      </c>
      <c r="C100" s="292">
        <f>SUM(C83:C99)</f>
        <v>1332020</v>
      </c>
      <c r="D100" s="293">
        <f>C100/C$100</f>
        <v>1</v>
      </c>
      <c r="E100" s="292">
        <v>11</v>
      </c>
      <c r="F100" s="307">
        <f>E100/11</f>
        <v>1</v>
      </c>
      <c r="J100" s="308"/>
    </row>
  </sheetData>
  <mergeCells count="5">
    <mergeCell ref="A1:C1"/>
    <mergeCell ref="A3:C3"/>
    <mergeCell ref="A27:C27"/>
    <mergeCell ref="A54:C54"/>
    <mergeCell ref="A76:C76"/>
  </mergeCells>
  <phoneticPr fontId="12"/>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37"/>
  <sheetViews>
    <sheetView zoomScale="125" zoomScaleNormal="125" zoomScalePageLayoutView="125" workbookViewId="0"/>
  </sheetViews>
  <sheetFormatPr baseColWidth="10" defaultColWidth="13.59765625" defaultRowHeight="14"/>
  <cols>
    <col min="1" max="1" width="5.3984375" customWidth="1"/>
    <col min="2" max="2" width="21.59765625" customWidth="1"/>
    <col min="3" max="6" width="34.3984375" customWidth="1"/>
  </cols>
  <sheetData>
    <row r="2" spans="1:6" ht="17.25" customHeight="1">
      <c r="A2" s="208" t="s">
        <v>132</v>
      </c>
      <c r="B2" s="208"/>
      <c r="C2" s="208"/>
      <c r="D2" s="1"/>
      <c r="E2" s="1"/>
    </row>
    <row r="3" spans="1:6">
      <c r="A3" s="1"/>
      <c r="B3" s="1"/>
      <c r="C3" s="1"/>
      <c r="D3" s="1"/>
      <c r="E3" s="1"/>
    </row>
    <row r="4" spans="1:6" ht="14" customHeight="1">
      <c r="A4" s="209" t="s">
        <v>133</v>
      </c>
      <c r="B4" s="209"/>
      <c r="C4" s="1"/>
      <c r="D4" s="1"/>
      <c r="E4" s="1"/>
    </row>
    <row r="5" spans="1:6" ht="15">
      <c r="A5" s="1"/>
      <c r="B5" s="2"/>
      <c r="C5" s="3" t="s">
        <v>134</v>
      </c>
      <c r="D5" s="4" t="s">
        <v>135</v>
      </c>
      <c r="E5" s="4" t="s">
        <v>136</v>
      </c>
      <c r="F5" s="16" t="s">
        <v>329</v>
      </c>
    </row>
    <row r="6" spans="1:6" ht="44.75" customHeight="1">
      <c r="A6" s="1"/>
      <c r="B6" s="5" t="s">
        <v>137</v>
      </c>
      <c r="C6" s="4" t="s">
        <v>138</v>
      </c>
      <c r="D6" s="4" t="s">
        <v>139</v>
      </c>
      <c r="E6" s="4" t="s">
        <v>140</v>
      </c>
      <c r="F6" s="4" t="s">
        <v>141</v>
      </c>
    </row>
    <row r="7" spans="1:6" ht="118" customHeight="1">
      <c r="A7" s="1"/>
      <c r="B7" s="5" t="s">
        <v>142</v>
      </c>
      <c r="C7" s="4" t="s">
        <v>143</v>
      </c>
      <c r="D7" s="6" t="s">
        <v>144</v>
      </c>
      <c r="E7" s="6" t="s">
        <v>145</v>
      </c>
      <c r="F7" s="6" t="s">
        <v>146</v>
      </c>
    </row>
    <row r="8" spans="1:6" ht="15">
      <c r="A8" s="1"/>
      <c r="B8" s="5" t="s">
        <v>147</v>
      </c>
      <c r="C8" s="4" t="s">
        <v>148</v>
      </c>
      <c r="D8" s="4" t="s">
        <v>148</v>
      </c>
      <c r="E8" s="4" t="s">
        <v>148</v>
      </c>
      <c r="F8" s="4" t="s">
        <v>148</v>
      </c>
    </row>
    <row r="9" spans="1:6" ht="15">
      <c r="A9" s="1"/>
      <c r="B9" s="5" t="s">
        <v>149</v>
      </c>
      <c r="C9" s="4" t="s">
        <v>150</v>
      </c>
      <c r="D9" s="7" t="s">
        <v>151</v>
      </c>
      <c r="E9" s="7" t="s">
        <v>151</v>
      </c>
      <c r="F9" s="7" t="s">
        <v>151</v>
      </c>
    </row>
    <row r="10" spans="1:6" ht="87" customHeight="1">
      <c r="A10" s="1"/>
      <c r="B10" s="5" t="s">
        <v>152</v>
      </c>
      <c r="C10" s="6" t="s">
        <v>153</v>
      </c>
      <c r="D10" s="6" t="s">
        <v>151</v>
      </c>
      <c r="E10" s="6" t="s">
        <v>154</v>
      </c>
      <c r="F10" s="6" t="s">
        <v>155</v>
      </c>
    </row>
    <row r="11" spans="1:6" ht="60" customHeight="1">
      <c r="A11" s="1"/>
      <c r="B11" s="5" t="s">
        <v>156</v>
      </c>
      <c r="C11" s="6" t="s">
        <v>157</v>
      </c>
      <c r="D11" s="6" t="s">
        <v>151</v>
      </c>
      <c r="E11" s="6" t="s">
        <v>151</v>
      </c>
      <c r="F11" s="6" t="s">
        <v>151</v>
      </c>
    </row>
    <row r="12" spans="1:6" ht="40.5" customHeight="1">
      <c r="A12" s="1"/>
      <c r="B12" s="5" t="s">
        <v>158</v>
      </c>
      <c r="C12" s="4" t="s">
        <v>159</v>
      </c>
      <c r="D12" s="7" t="s">
        <v>151</v>
      </c>
      <c r="E12" s="7" t="s">
        <v>151</v>
      </c>
      <c r="F12" s="7" t="s">
        <v>151</v>
      </c>
    </row>
    <row r="13" spans="1:6" ht="15">
      <c r="A13" s="1"/>
      <c r="B13" s="5" t="s">
        <v>160</v>
      </c>
      <c r="C13" s="4" t="s">
        <v>161</v>
      </c>
      <c r="D13" s="7" t="s">
        <v>151</v>
      </c>
      <c r="E13" s="7" t="s">
        <v>151</v>
      </c>
      <c r="F13" s="7" t="s">
        <v>151</v>
      </c>
    </row>
    <row r="14" spans="1:6" ht="89.25" customHeight="1">
      <c r="A14" s="1"/>
      <c r="B14" s="5" t="s">
        <v>162</v>
      </c>
      <c r="C14" s="6" t="s">
        <v>163</v>
      </c>
      <c r="D14" s="6" t="s">
        <v>91</v>
      </c>
      <c r="E14" s="6" t="s">
        <v>92</v>
      </c>
      <c r="F14" s="6" t="s">
        <v>151</v>
      </c>
    </row>
    <row r="15" spans="1:6" ht="48.75" customHeight="1">
      <c r="A15" s="1"/>
      <c r="B15" s="5" t="s">
        <v>93</v>
      </c>
      <c r="C15" s="6" t="s">
        <v>94</v>
      </c>
      <c r="D15" s="6" t="s">
        <v>95</v>
      </c>
      <c r="E15" s="6" t="s">
        <v>151</v>
      </c>
      <c r="F15" s="6" t="s">
        <v>151</v>
      </c>
    </row>
    <row r="16" spans="1:6" ht="56" customHeight="1">
      <c r="A16" s="1"/>
      <c r="B16" s="5" t="s">
        <v>96</v>
      </c>
      <c r="C16" s="6" t="s">
        <v>97</v>
      </c>
      <c r="D16" s="6" t="s">
        <v>98</v>
      </c>
      <c r="E16" s="6" t="s">
        <v>151</v>
      </c>
      <c r="F16" s="6" t="s">
        <v>151</v>
      </c>
    </row>
    <row r="17" spans="1:5">
      <c r="A17" s="1"/>
      <c r="B17" s="1"/>
      <c r="C17" s="1"/>
      <c r="D17" s="1"/>
      <c r="E17" s="1"/>
    </row>
    <row r="18" spans="1:5">
      <c r="A18" s="1"/>
      <c r="B18" s="1"/>
      <c r="C18" s="1"/>
      <c r="D18" s="1"/>
      <c r="E18" s="1"/>
    </row>
    <row r="19" spans="1:5" ht="14" customHeight="1">
      <c r="A19" s="209" t="s">
        <v>99</v>
      </c>
      <c r="B19" s="209"/>
      <c r="C19" s="1"/>
      <c r="D19" s="8"/>
      <c r="E19" s="1"/>
    </row>
    <row r="20" spans="1:5" ht="41.25" customHeight="1">
      <c r="A20" s="1"/>
      <c r="B20" s="9" t="s">
        <v>137</v>
      </c>
      <c r="C20" s="4" t="s">
        <v>100</v>
      </c>
      <c r="D20" s="10"/>
      <c r="E20" s="1"/>
    </row>
    <row r="21" spans="1:5" ht="61.5" customHeight="1">
      <c r="A21" s="1"/>
      <c r="B21" s="11" t="s">
        <v>142</v>
      </c>
      <c r="C21" s="4" t="s">
        <v>101</v>
      </c>
      <c r="D21" s="10"/>
      <c r="E21" s="1"/>
    </row>
    <row r="22" spans="1:5" ht="15">
      <c r="A22" s="1"/>
      <c r="B22" s="11" t="s">
        <v>147</v>
      </c>
      <c r="C22" s="4" t="s">
        <v>102</v>
      </c>
      <c r="D22" s="10"/>
      <c r="E22" s="1"/>
    </row>
    <row r="23" spans="1:5" ht="15">
      <c r="A23" s="1"/>
      <c r="B23" s="11" t="s">
        <v>149</v>
      </c>
      <c r="C23" s="4" t="s">
        <v>103</v>
      </c>
      <c r="D23" s="10"/>
      <c r="E23" s="1"/>
    </row>
    <row r="24" spans="1:5" ht="58.5" customHeight="1">
      <c r="A24" s="1"/>
      <c r="B24" s="11" t="s">
        <v>152</v>
      </c>
      <c r="C24" s="6" t="s">
        <v>104</v>
      </c>
      <c r="D24" s="10"/>
      <c r="E24" s="1"/>
    </row>
    <row r="25" spans="1:5" ht="15">
      <c r="A25" s="1"/>
      <c r="B25" s="11" t="s">
        <v>158</v>
      </c>
      <c r="C25" s="6" t="s">
        <v>105</v>
      </c>
      <c r="D25" s="8"/>
      <c r="E25" s="1"/>
    </row>
    <row r="26" spans="1:5" ht="15">
      <c r="A26" s="1"/>
      <c r="B26" s="11" t="s">
        <v>160</v>
      </c>
      <c r="C26" s="12" t="s">
        <v>106</v>
      </c>
      <c r="D26" s="10"/>
      <c r="E26" s="1"/>
    </row>
    <row r="27" spans="1:5" ht="69" customHeight="1">
      <c r="A27" s="1"/>
      <c r="B27" s="11" t="s">
        <v>162</v>
      </c>
      <c r="C27" s="6" t="s">
        <v>107</v>
      </c>
      <c r="D27" s="10"/>
      <c r="E27" s="1"/>
    </row>
    <row r="28" spans="1:5" ht="15">
      <c r="A28" s="1"/>
      <c r="B28" s="11" t="s">
        <v>93</v>
      </c>
      <c r="C28" s="13">
        <v>0.05</v>
      </c>
      <c r="D28" s="10"/>
      <c r="E28" s="1"/>
    </row>
    <row r="29" spans="1:5">
      <c r="A29" s="1"/>
      <c r="B29" s="1"/>
      <c r="C29" s="1"/>
      <c r="D29" s="10"/>
      <c r="E29" s="1"/>
    </row>
    <row r="30" spans="1:5" ht="14" customHeight="1">
      <c r="A30" s="210" t="s">
        <v>108</v>
      </c>
      <c r="B30" s="210"/>
      <c r="C30" s="1"/>
      <c r="D30" s="10"/>
      <c r="E30" s="1"/>
    </row>
    <row r="31" spans="1:5" ht="15">
      <c r="B31" s="14"/>
      <c r="C31" s="4" t="s">
        <v>109</v>
      </c>
      <c r="D31" s="4" t="s">
        <v>110</v>
      </c>
      <c r="E31" s="1"/>
    </row>
    <row r="32" spans="1:5" ht="48.5" customHeight="1">
      <c r="A32" s="1"/>
      <c r="B32" s="5" t="s">
        <v>137</v>
      </c>
      <c r="C32" s="4" t="s">
        <v>111</v>
      </c>
      <c r="D32" s="4" t="s">
        <v>112</v>
      </c>
      <c r="E32" s="1"/>
    </row>
    <row r="33" spans="1:5" ht="59.25" customHeight="1">
      <c r="A33" s="1"/>
      <c r="B33" s="5" t="s">
        <v>113</v>
      </c>
      <c r="C33" s="4" t="s">
        <v>276</v>
      </c>
      <c r="D33" s="15" t="s">
        <v>277</v>
      </c>
      <c r="E33" s="1"/>
    </row>
    <row r="34" spans="1:5" ht="183" customHeight="1">
      <c r="A34" s="1"/>
      <c r="B34" s="5" t="s">
        <v>147</v>
      </c>
      <c r="C34" s="4" t="s">
        <v>279</v>
      </c>
      <c r="D34" s="4" t="s">
        <v>278</v>
      </c>
      <c r="E34" s="1"/>
    </row>
    <row r="35" spans="1:5" ht="15">
      <c r="A35" s="1"/>
      <c r="B35" s="5" t="s">
        <v>149</v>
      </c>
      <c r="C35" s="4" t="s">
        <v>114</v>
      </c>
      <c r="D35" s="7" t="s">
        <v>151</v>
      </c>
      <c r="E35" s="1"/>
    </row>
    <row r="36" spans="1:5" ht="43.5" customHeight="1">
      <c r="A36" s="1"/>
      <c r="B36" s="5" t="s">
        <v>152</v>
      </c>
      <c r="C36" s="4" t="s">
        <v>115</v>
      </c>
      <c r="D36" s="7" t="s">
        <v>151</v>
      </c>
      <c r="E36" s="1"/>
    </row>
    <row r="37" spans="1:5">
      <c r="D37" s="8"/>
    </row>
  </sheetData>
  <mergeCells count="4">
    <mergeCell ref="A2:C2"/>
    <mergeCell ref="A4:B4"/>
    <mergeCell ref="A19:B19"/>
    <mergeCell ref="A30:B30"/>
  </mergeCells>
  <phoneticPr fontId="12"/>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75"/>
  <sheetViews>
    <sheetView zoomScale="115" zoomScaleNormal="115" zoomScalePageLayoutView="115" workbookViewId="0">
      <pane xSplit="2" ySplit="5" topLeftCell="C13" activePane="bottomRight" state="frozen"/>
      <selection pane="topRight" activeCell="C1" sqref="C1"/>
      <selection pane="bottomLeft" activeCell="A6" sqref="A6"/>
      <selection pane="bottomRight" activeCell="F5" sqref="F5"/>
    </sheetView>
  </sheetViews>
  <sheetFormatPr baseColWidth="10" defaultColWidth="13.59765625" defaultRowHeight="17"/>
  <cols>
    <col min="1" max="1" width="10.59765625" style="82" bestFit="1" customWidth="1"/>
    <col min="2" max="2" width="5.3984375" style="82" bestFit="1" customWidth="1"/>
    <col min="3" max="3" width="9.3984375" style="82" customWidth="1"/>
    <col min="4" max="4" width="22.59765625" style="82" bestFit="1" customWidth="1"/>
    <col min="5" max="5" width="22.19921875" style="82" bestFit="1" customWidth="1"/>
    <col min="6" max="6" width="26.3984375" style="82" bestFit="1" customWidth="1"/>
    <col min="7" max="7" width="16" style="82" customWidth="1"/>
    <col min="8" max="8" width="19.3984375" style="82" bestFit="1" customWidth="1"/>
    <col min="9" max="9" width="7.3984375" style="126" bestFit="1" customWidth="1"/>
    <col min="10" max="10" width="31.3984375" style="82" customWidth="1"/>
    <col min="11" max="11" width="26.59765625" style="82" customWidth="1"/>
    <col min="12" max="12" width="38.3984375" style="82" customWidth="1"/>
    <col min="13" max="13" width="45.3984375" style="82" customWidth="1"/>
    <col min="14" max="22" width="11.19921875" style="126" customWidth="1"/>
    <col min="23" max="16384" width="13.59765625" style="82"/>
  </cols>
  <sheetData>
    <row r="1" spans="1:23" ht="26">
      <c r="C1" s="123"/>
      <c r="D1" s="124" t="s">
        <v>348</v>
      </c>
      <c r="E1" s="125"/>
      <c r="F1" s="211"/>
      <c r="G1" s="211"/>
      <c r="H1" s="211"/>
      <c r="I1" s="211"/>
      <c r="J1" s="211"/>
      <c r="K1" s="211"/>
      <c r="L1" s="211"/>
      <c r="M1" s="125"/>
    </row>
    <row r="2" spans="1:23" ht="12.75" customHeight="1">
      <c r="A2" s="123"/>
      <c r="B2" s="123"/>
      <c r="C2" s="123"/>
      <c r="D2" s="123"/>
      <c r="E2" s="125"/>
      <c r="G2" s="127"/>
      <c r="H2" s="127"/>
      <c r="I2" s="127"/>
      <c r="J2" s="127"/>
      <c r="K2" s="127"/>
      <c r="L2" s="127"/>
      <c r="M2" s="127"/>
    </row>
    <row r="3" spans="1:23" ht="37" customHeight="1">
      <c r="A3" s="128"/>
      <c r="B3" s="128"/>
      <c r="C3" s="128"/>
      <c r="D3" s="128"/>
      <c r="E3" s="211" t="s">
        <v>389</v>
      </c>
      <c r="F3" s="211"/>
      <c r="G3" s="211"/>
      <c r="H3" s="211"/>
      <c r="I3" s="211"/>
      <c r="J3" s="127"/>
      <c r="K3" s="127"/>
      <c r="L3" s="127"/>
      <c r="M3" s="127"/>
    </row>
    <row r="4" spans="1:23" ht="50" customHeight="1">
      <c r="A4" s="73" t="s">
        <v>116</v>
      </c>
      <c r="B4" s="73" t="s">
        <v>340</v>
      </c>
      <c r="C4" s="73" t="s">
        <v>339</v>
      </c>
      <c r="D4" s="73" t="s">
        <v>344</v>
      </c>
      <c r="E4" s="73" t="s">
        <v>345</v>
      </c>
      <c r="F4" s="73" t="s">
        <v>346</v>
      </c>
      <c r="G4" s="73" t="s">
        <v>117</v>
      </c>
      <c r="H4" s="73" t="s">
        <v>347</v>
      </c>
      <c r="I4" s="129" t="s">
        <v>118</v>
      </c>
      <c r="J4" s="212" t="s">
        <v>119</v>
      </c>
      <c r="K4" s="212"/>
      <c r="L4" s="212"/>
      <c r="M4" s="212"/>
      <c r="N4" s="213" t="s">
        <v>580</v>
      </c>
      <c r="O4" s="213"/>
      <c r="P4" s="213"/>
      <c r="Q4" s="213"/>
      <c r="R4" s="213"/>
      <c r="S4" s="213"/>
      <c r="T4" s="213"/>
      <c r="U4" s="213"/>
      <c r="V4" s="213"/>
      <c r="W4" s="213"/>
    </row>
    <row r="5" spans="1:23" ht="40" customHeight="1">
      <c r="A5" s="73"/>
      <c r="B5" s="73"/>
      <c r="C5" s="73"/>
      <c r="D5" s="73"/>
      <c r="E5" s="73"/>
      <c r="F5" s="73"/>
      <c r="G5" s="73"/>
      <c r="H5" s="73"/>
      <c r="I5" s="129"/>
      <c r="J5" s="130" t="s">
        <v>705</v>
      </c>
      <c r="K5" s="130" t="s">
        <v>631</v>
      </c>
      <c r="L5" s="130" t="s">
        <v>632</v>
      </c>
      <c r="M5" s="130" t="s">
        <v>634</v>
      </c>
      <c r="N5" s="73" t="s">
        <v>539</v>
      </c>
      <c r="O5" s="73" t="s">
        <v>540</v>
      </c>
      <c r="P5" s="73" t="s">
        <v>541</v>
      </c>
      <c r="Q5" s="73" t="s">
        <v>534</v>
      </c>
      <c r="R5" s="73" t="s">
        <v>535</v>
      </c>
      <c r="S5" s="73" t="s">
        <v>536</v>
      </c>
      <c r="T5" s="73" t="s">
        <v>537</v>
      </c>
      <c r="U5" s="73" t="s">
        <v>542</v>
      </c>
      <c r="V5" s="73" t="s">
        <v>538</v>
      </c>
      <c r="W5" s="73" t="s">
        <v>633</v>
      </c>
    </row>
    <row r="6" spans="1:23" ht="54">
      <c r="A6" s="130" t="s">
        <v>584</v>
      </c>
      <c r="B6" s="73" t="s">
        <v>342</v>
      </c>
      <c r="C6" s="130" t="s">
        <v>341</v>
      </c>
      <c r="D6" s="131" t="s">
        <v>583</v>
      </c>
      <c r="E6" s="131" t="s">
        <v>64</v>
      </c>
      <c r="F6" s="131" t="s">
        <v>65</v>
      </c>
      <c r="G6" s="131"/>
      <c r="H6" s="131"/>
      <c r="I6" s="73">
        <v>2000</v>
      </c>
      <c r="J6" s="132" t="s">
        <v>679</v>
      </c>
      <c r="K6" s="132"/>
      <c r="L6" s="132"/>
      <c r="M6" s="132"/>
      <c r="N6" s="133"/>
      <c r="O6" s="134"/>
      <c r="P6" s="134" t="s">
        <v>66</v>
      </c>
      <c r="Q6" s="134"/>
      <c r="R6" s="134"/>
      <c r="S6" s="134"/>
      <c r="T6" s="134"/>
      <c r="U6" s="134"/>
      <c r="V6" s="134"/>
      <c r="W6" s="131"/>
    </row>
    <row r="7" spans="1:23" ht="108">
      <c r="A7" s="130" t="s">
        <v>663</v>
      </c>
      <c r="B7" s="73" t="s">
        <v>342</v>
      </c>
      <c r="C7" s="130" t="s">
        <v>341</v>
      </c>
      <c r="D7" s="131" t="s">
        <v>678</v>
      </c>
      <c r="E7" s="131" t="s">
        <v>775</v>
      </c>
      <c r="F7" s="131" t="s">
        <v>700</v>
      </c>
      <c r="G7" s="131"/>
      <c r="H7" s="131" t="s">
        <v>699</v>
      </c>
      <c r="I7" s="73">
        <v>2016</v>
      </c>
      <c r="J7" s="132" t="s">
        <v>776</v>
      </c>
      <c r="K7" s="132"/>
      <c r="L7" s="132"/>
      <c r="M7" s="132"/>
      <c r="N7" s="133"/>
      <c r="O7" s="134"/>
      <c r="P7" s="134"/>
      <c r="Q7" s="134"/>
      <c r="R7" s="134"/>
      <c r="S7" s="134"/>
      <c r="T7" s="134"/>
      <c r="U7" s="134"/>
      <c r="V7" s="134"/>
      <c r="W7" s="73" t="s">
        <v>66</v>
      </c>
    </row>
    <row r="8" spans="1:23" ht="90">
      <c r="A8" s="130" t="s">
        <v>328</v>
      </c>
      <c r="B8" s="73" t="s">
        <v>343</v>
      </c>
      <c r="C8" s="130" t="s">
        <v>288</v>
      </c>
      <c r="D8" s="131" t="s">
        <v>512</v>
      </c>
      <c r="E8" s="131" t="s">
        <v>327</v>
      </c>
      <c r="F8" s="131" t="s">
        <v>326</v>
      </c>
      <c r="G8" s="131"/>
      <c r="H8" s="135" t="s">
        <v>598</v>
      </c>
      <c r="I8" s="73">
        <v>2012</v>
      </c>
      <c r="J8" s="136" t="s">
        <v>742</v>
      </c>
      <c r="K8" s="132"/>
      <c r="L8" s="132"/>
      <c r="M8" s="132"/>
      <c r="N8" s="137"/>
      <c r="O8" s="73"/>
      <c r="P8" s="73"/>
      <c r="Q8" s="73"/>
      <c r="R8" s="73"/>
      <c r="S8" s="73"/>
      <c r="T8" s="73"/>
      <c r="U8" s="73" t="s">
        <v>323</v>
      </c>
      <c r="V8" s="73"/>
      <c r="W8" s="73" t="s">
        <v>648</v>
      </c>
    </row>
    <row r="9" spans="1:23" ht="138" customHeight="1">
      <c r="A9" s="130" t="s">
        <v>165</v>
      </c>
      <c r="B9" s="73" t="s">
        <v>343</v>
      </c>
      <c r="C9" s="130" t="s">
        <v>128</v>
      </c>
      <c r="D9" s="131" t="s">
        <v>395</v>
      </c>
      <c r="E9" s="131" t="s">
        <v>67</v>
      </c>
      <c r="F9" s="131" t="s">
        <v>68</v>
      </c>
      <c r="G9" s="131" t="s">
        <v>300</v>
      </c>
      <c r="H9" s="138" t="s">
        <v>522</v>
      </c>
      <c r="I9" s="73">
        <v>2003</v>
      </c>
      <c r="J9" s="139" t="s">
        <v>744</v>
      </c>
      <c r="K9" s="140"/>
      <c r="L9" s="140" t="s">
        <v>758</v>
      </c>
      <c r="M9" s="140" t="s">
        <v>793</v>
      </c>
      <c r="N9" s="137"/>
      <c r="O9" s="73"/>
      <c r="P9" s="73"/>
      <c r="Q9" s="73" t="s">
        <v>66</v>
      </c>
      <c r="R9" s="73" t="s">
        <v>66</v>
      </c>
      <c r="S9" s="73" t="s">
        <v>390</v>
      </c>
      <c r="T9" s="73" t="s">
        <v>66</v>
      </c>
      <c r="U9" s="73" t="s">
        <v>321</v>
      </c>
      <c r="V9" s="73" t="s">
        <v>543</v>
      </c>
      <c r="W9" s="73" t="s">
        <v>66</v>
      </c>
    </row>
    <row r="10" spans="1:23" ht="126">
      <c r="A10" s="130" t="s">
        <v>628</v>
      </c>
      <c r="B10" s="73" t="s">
        <v>342</v>
      </c>
      <c r="C10" s="130" t="s">
        <v>120</v>
      </c>
      <c r="D10" s="130" t="s">
        <v>396</v>
      </c>
      <c r="E10" s="131" t="s">
        <v>69</v>
      </c>
      <c r="F10" s="131" t="s">
        <v>70</v>
      </c>
      <c r="G10" s="131"/>
      <c r="H10" s="141"/>
      <c r="I10" s="73">
        <v>2008</v>
      </c>
      <c r="J10" s="140" t="s">
        <v>680</v>
      </c>
      <c r="K10" s="140"/>
      <c r="L10" s="142"/>
      <c r="M10" s="140"/>
      <c r="N10" s="137"/>
      <c r="O10" s="73"/>
      <c r="P10" s="73"/>
      <c r="Q10" s="73"/>
      <c r="R10" s="73"/>
      <c r="S10" s="73" t="s">
        <v>66</v>
      </c>
      <c r="T10" s="73"/>
      <c r="U10" s="73"/>
      <c r="V10" s="73"/>
      <c r="W10" s="131"/>
    </row>
    <row r="11" spans="1:23" ht="108">
      <c r="A11" s="130" t="s">
        <v>243</v>
      </c>
      <c r="B11" s="73" t="s">
        <v>343</v>
      </c>
      <c r="C11" s="130" t="s">
        <v>128</v>
      </c>
      <c r="D11" s="131" t="s">
        <v>71</v>
      </c>
      <c r="E11" s="131" t="s">
        <v>397</v>
      </c>
      <c r="F11" s="131" t="s">
        <v>749</v>
      </c>
      <c r="G11" s="131"/>
      <c r="H11" s="131"/>
      <c r="I11" s="73">
        <v>1990</v>
      </c>
      <c r="J11" s="139"/>
      <c r="K11" s="140" t="s">
        <v>748</v>
      </c>
      <c r="L11" s="140"/>
      <c r="M11" s="140" t="s">
        <v>789</v>
      </c>
      <c r="N11" s="137" t="s">
        <v>72</v>
      </c>
      <c r="O11" s="73" t="s">
        <v>66</v>
      </c>
      <c r="P11" s="73" t="s">
        <v>66</v>
      </c>
      <c r="Q11" s="73"/>
      <c r="R11" s="73"/>
      <c r="S11" s="73"/>
      <c r="T11" s="73"/>
      <c r="U11" s="73"/>
      <c r="V11" s="73"/>
      <c r="W11" s="131"/>
    </row>
    <row r="12" spans="1:23" ht="90">
      <c r="A12" s="130" t="s">
        <v>301</v>
      </c>
      <c r="B12" s="73" t="s">
        <v>343</v>
      </c>
      <c r="C12" s="130" t="s">
        <v>288</v>
      </c>
      <c r="D12" s="131" t="s">
        <v>302</v>
      </c>
      <c r="E12" s="131" t="s">
        <v>751</v>
      </c>
      <c r="F12" s="131" t="s">
        <v>303</v>
      </c>
      <c r="G12" s="131"/>
      <c r="H12" s="131"/>
      <c r="I12" s="73">
        <v>2000</v>
      </c>
      <c r="J12" s="143" t="s">
        <v>741</v>
      </c>
      <c r="K12" s="140" t="s">
        <v>739</v>
      </c>
      <c r="L12" s="140"/>
      <c r="M12" s="140"/>
      <c r="N12" s="137"/>
      <c r="O12" s="73"/>
      <c r="P12" s="73"/>
      <c r="Q12" s="73"/>
      <c r="R12" s="73"/>
      <c r="S12" s="73"/>
      <c r="T12" s="73"/>
      <c r="U12" s="73" t="s">
        <v>322</v>
      </c>
      <c r="V12" s="73"/>
      <c r="W12" s="131"/>
    </row>
    <row r="13" spans="1:23" ht="54">
      <c r="A13" s="130" t="s">
        <v>244</v>
      </c>
      <c r="B13" s="73" t="s">
        <v>769</v>
      </c>
      <c r="C13" s="130" t="s">
        <v>770</v>
      </c>
      <c r="D13" s="131" t="s">
        <v>73</v>
      </c>
      <c r="E13" s="131" t="s">
        <v>74</v>
      </c>
      <c r="F13" s="131" t="s">
        <v>441</v>
      </c>
      <c r="G13" s="131"/>
      <c r="H13" s="131"/>
      <c r="I13" s="73">
        <v>1992</v>
      </c>
      <c r="J13" s="140" t="s">
        <v>740</v>
      </c>
      <c r="K13" s="140" t="s">
        <v>706</v>
      </c>
      <c r="L13" s="140"/>
      <c r="M13" s="140"/>
      <c r="N13" s="137" t="s">
        <v>66</v>
      </c>
      <c r="O13" s="73"/>
      <c r="P13" s="73"/>
      <c r="Q13" s="73"/>
      <c r="R13" s="73"/>
      <c r="S13" s="73"/>
      <c r="T13" s="73"/>
      <c r="U13" s="73"/>
      <c r="V13" s="73"/>
      <c r="W13" s="131"/>
    </row>
    <row r="14" spans="1:23" ht="144">
      <c r="A14" s="130" t="s">
        <v>567</v>
      </c>
      <c r="B14" s="73" t="s">
        <v>343</v>
      </c>
      <c r="C14" s="130" t="s">
        <v>128</v>
      </c>
      <c r="D14" s="131" t="s">
        <v>675</v>
      </c>
      <c r="E14" s="131" t="s">
        <v>676</v>
      </c>
      <c r="F14" s="131" t="s">
        <v>696</v>
      </c>
      <c r="G14" s="131"/>
      <c r="H14" s="131" t="s">
        <v>695</v>
      </c>
      <c r="I14" s="73">
        <v>2003</v>
      </c>
      <c r="J14" s="139" t="s">
        <v>725</v>
      </c>
      <c r="K14" s="140"/>
      <c r="L14" s="140"/>
      <c r="M14" s="140" t="s">
        <v>781</v>
      </c>
      <c r="N14" s="137"/>
      <c r="O14" s="73"/>
      <c r="P14" s="73"/>
      <c r="Q14" s="73" t="s">
        <v>81</v>
      </c>
      <c r="R14" s="73" t="s">
        <v>81</v>
      </c>
      <c r="S14" s="73" t="s">
        <v>81</v>
      </c>
      <c r="T14" s="73" t="s">
        <v>81</v>
      </c>
      <c r="U14" s="73" t="s">
        <v>691</v>
      </c>
      <c r="V14" s="73"/>
      <c r="W14" s="73" t="s">
        <v>581</v>
      </c>
    </row>
    <row r="15" spans="1:23" ht="72">
      <c r="A15" s="130" t="s">
        <v>255</v>
      </c>
      <c r="B15" s="73" t="s">
        <v>343</v>
      </c>
      <c r="C15" s="130" t="s">
        <v>128</v>
      </c>
      <c r="D15" s="131" t="s">
        <v>510</v>
      </c>
      <c r="E15" s="131" t="s">
        <v>398</v>
      </c>
      <c r="F15" s="131" t="s">
        <v>75</v>
      </c>
      <c r="G15" s="131"/>
      <c r="H15" s="62"/>
      <c r="I15" s="73">
        <v>1993</v>
      </c>
      <c r="J15" s="139" t="s">
        <v>762</v>
      </c>
      <c r="K15" s="140" t="s">
        <v>652</v>
      </c>
      <c r="L15" s="140" t="s">
        <v>698</v>
      </c>
      <c r="M15" s="140"/>
      <c r="N15" s="137"/>
      <c r="O15" s="73" t="s">
        <v>66</v>
      </c>
      <c r="P15" s="73" t="s">
        <v>66</v>
      </c>
      <c r="Q15" s="73"/>
      <c r="R15" s="73"/>
      <c r="S15" s="73"/>
      <c r="T15" s="73"/>
      <c r="U15" s="73"/>
      <c r="V15" s="73"/>
      <c r="W15" s="131"/>
    </row>
    <row r="16" spans="1:23" ht="54">
      <c r="A16" s="130" t="s">
        <v>237</v>
      </c>
      <c r="B16" s="73" t="s">
        <v>343</v>
      </c>
      <c r="C16" s="130" t="s">
        <v>128</v>
      </c>
      <c r="D16" s="131" t="s">
        <v>511</v>
      </c>
      <c r="E16" s="131" t="s">
        <v>76</v>
      </c>
      <c r="F16" s="131" t="s">
        <v>77</v>
      </c>
      <c r="G16" s="131"/>
      <c r="H16" s="62"/>
      <c r="I16" s="73">
        <v>1990</v>
      </c>
      <c r="J16" s="139" t="s">
        <v>761</v>
      </c>
      <c r="K16" s="144" t="s">
        <v>654</v>
      </c>
      <c r="L16" s="140"/>
      <c r="M16" s="140" t="s">
        <v>788</v>
      </c>
      <c r="N16" s="137" t="s">
        <v>66</v>
      </c>
      <c r="O16" s="73" t="s">
        <v>66</v>
      </c>
      <c r="P16" s="73" t="s">
        <v>390</v>
      </c>
      <c r="Q16" s="73"/>
      <c r="R16" s="73"/>
      <c r="S16" s="73"/>
      <c r="T16" s="73"/>
      <c r="U16" s="73"/>
      <c r="V16" s="73"/>
      <c r="W16" s="131"/>
    </row>
    <row r="17" spans="1:23" ht="126">
      <c r="A17" s="130" t="s">
        <v>241</v>
      </c>
      <c r="B17" s="73" t="s">
        <v>343</v>
      </c>
      <c r="C17" s="130" t="s">
        <v>128</v>
      </c>
      <c r="D17" s="131" t="s">
        <v>78</v>
      </c>
      <c r="E17" s="131" t="s">
        <v>79</v>
      </c>
      <c r="F17" s="131" t="s">
        <v>80</v>
      </c>
      <c r="G17" s="131"/>
      <c r="H17" s="131"/>
      <c r="I17" s="73">
        <v>1989</v>
      </c>
      <c r="J17" s="139" t="s">
        <v>724</v>
      </c>
      <c r="K17" s="140" t="s">
        <v>707</v>
      </c>
      <c r="L17" s="140"/>
      <c r="M17" s="144" t="s">
        <v>795</v>
      </c>
      <c r="N17" s="137" t="s">
        <v>581</v>
      </c>
      <c r="O17" s="73" t="s">
        <v>794</v>
      </c>
      <c r="P17" s="73" t="s">
        <v>81</v>
      </c>
      <c r="Q17" s="73"/>
      <c r="R17" s="73"/>
      <c r="S17" s="73"/>
      <c r="T17" s="73"/>
      <c r="U17" s="73"/>
      <c r="V17" s="73"/>
      <c r="W17" s="131"/>
    </row>
    <row r="18" spans="1:23" ht="72">
      <c r="A18" s="130" t="s">
        <v>169</v>
      </c>
      <c r="B18" s="73" t="s">
        <v>343</v>
      </c>
      <c r="C18" s="130" t="s">
        <v>128</v>
      </c>
      <c r="D18" s="131" t="s">
        <v>82</v>
      </c>
      <c r="E18" s="131" t="s">
        <v>83</v>
      </c>
      <c r="F18" s="131" t="s">
        <v>84</v>
      </c>
      <c r="G18" s="131"/>
      <c r="H18" s="131"/>
      <c r="I18" s="73">
        <v>2002</v>
      </c>
      <c r="J18" s="139" t="s">
        <v>763</v>
      </c>
      <c r="K18" s="140" t="s">
        <v>653</v>
      </c>
      <c r="L18" s="140"/>
      <c r="M18" s="140" t="s">
        <v>782</v>
      </c>
      <c r="N18" s="137"/>
      <c r="O18" s="73"/>
      <c r="P18" s="73"/>
      <c r="Q18" s="73" t="s">
        <v>66</v>
      </c>
      <c r="R18" s="73" t="s">
        <v>390</v>
      </c>
      <c r="S18" s="73"/>
      <c r="T18" s="73"/>
      <c r="U18" s="73"/>
      <c r="V18" s="73"/>
      <c r="W18" s="131"/>
    </row>
    <row r="19" spans="1:23" ht="108">
      <c r="A19" s="130" t="s">
        <v>170</v>
      </c>
      <c r="B19" s="73" t="s">
        <v>343</v>
      </c>
      <c r="C19" s="130" t="s">
        <v>128</v>
      </c>
      <c r="D19" s="131" t="s">
        <v>85</v>
      </c>
      <c r="E19" s="131" t="s">
        <v>399</v>
      </c>
      <c r="F19" s="131" t="s">
        <v>86</v>
      </c>
      <c r="G19" s="131" t="s">
        <v>304</v>
      </c>
      <c r="H19" s="135" t="s">
        <v>523</v>
      </c>
      <c r="I19" s="73">
        <v>2003</v>
      </c>
      <c r="J19" s="139" t="s">
        <v>533</v>
      </c>
      <c r="K19" s="140" t="s">
        <v>716</v>
      </c>
      <c r="L19" s="140" t="s">
        <v>714</v>
      </c>
      <c r="M19" s="140"/>
      <c r="N19" s="137"/>
      <c r="O19" s="73"/>
      <c r="P19" s="73"/>
      <c r="Q19" s="73" t="s">
        <v>66</v>
      </c>
      <c r="R19" s="73" t="s">
        <v>66</v>
      </c>
      <c r="S19" s="73" t="s">
        <v>66</v>
      </c>
      <c r="T19" s="73" t="s">
        <v>81</v>
      </c>
      <c r="U19" s="73" t="s">
        <v>307</v>
      </c>
      <c r="V19" s="73" t="s">
        <v>307</v>
      </c>
      <c r="W19" s="131"/>
    </row>
    <row r="20" spans="1:23" ht="170" customHeight="1">
      <c r="A20" s="130" t="s">
        <v>239</v>
      </c>
      <c r="B20" s="73" t="s">
        <v>343</v>
      </c>
      <c r="C20" s="130" t="s">
        <v>128</v>
      </c>
      <c r="D20" s="131" t="s">
        <v>440</v>
      </c>
      <c r="E20" s="131" t="s">
        <v>400</v>
      </c>
      <c r="F20" s="131" t="s">
        <v>87</v>
      </c>
      <c r="G20" s="131" t="s">
        <v>305</v>
      </c>
      <c r="H20" s="71" t="s">
        <v>524</v>
      </c>
      <c r="I20" s="73">
        <v>1989</v>
      </c>
      <c r="J20" s="139" t="s">
        <v>710</v>
      </c>
      <c r="K20" s="140" t="s">
        <v>765</v>
      </c>
      <c r="L20" s="140"/>
      <c r="M20" s="144" t="s">
        <v>796</v>
      </c>
      <c r="N20" s="137" t="s">
        <v>581</v>
      </c>
      <c r="O20" s="73" t="s">
        <v>66</v>
      </c>
      <c r="P20" s="73" t="s">
        <v>66</v>
      </c>
      <c r="Q20" s="73" t="s">
        <v>81</v>
      </c>
      <c r="R20" s="73" t="s">
        <v>81</v>
      </c>
      <c r="S20" s="73"/>
      <c r="T20" s="73"/>
      <c r="U20" s="73"/>
      <c r="V20" s="73"/>
      <c r="W20" s="131"/>
    </row>
    <row r="21" spans="1:23" ht="108">
      <c r="A21" s="130" t="s">
        <v>250</v>
      </c>
      <c r="B21" s="73" t="s">
        <v>343</v>
      </c>
      <c r="C21" s="130" t="s">
        <v>128</v>
      </c>
      <c r="D21" s="131" t="s">
        <v>89</v>
      </c>
      <c r="E21" s="131" t="s">
        <v>401</v>
      </c>
      <c r="F21" s="131" t="s">
        <v>90</v>
      </c>
      <c r="G21" s="131"/>
      <c r="H21" s="131"/>
      <c r="I21" s="73">
        <v>1992</v>
      </c>
      <c r="J21" s="139"/>
      <c r="K21" s="140"/>
      <c r="L21" s="140"/>
      <c r="M21" s="140" t="s">
        <v>719</v>
      </c>
      <c r="N21" s="137" t="s">
        <v>81</v>
      </c>
      <c r="O21" s="73" t="s">
        <v>81</v>
      </c>
      <c r="P21" s="73" t="s">
        <v>66</v>
      </c>
      <c r="Q21" s="73"/>
      <c r="R21" s="73" t="s">
        <v>81</v>
      </c>
      <c r="S21" s="73" t="s">
        <v>81</v>
      </c>
      <c r="T21" s="73"/>
      <c r="U21" s="73"/>
      <c r="V21" s="73"/>
      <c r="W21" s="131"/>
    </row>
    <row r="22" spans="1:23" ht="72">
      <c r="A22" s="131" t="s">
        <v>403</v>
      </c>
      <c r="B22" s="73" t="s">
        <v>769</v>
      </c>
      <c r="C22" s="130" t="s">
        <v>770</v>
      </c>
      <c r="D22" s="131" t="s">
        <v>45</v>
      </c>
      <c r="E22" s="131" t="s">
        <v>402</v>
      </c>
      <c r="F22" s="131" t="s">
        <v>46</v>
      </c>
      <c r="G22" s="131"/>
      <c r="H22" s="131"/>
      <c r="I22" s="73"/>
      <c r="J22" s="145" t="s">
        <v>717</v>
      </c>
      <c r="K22" s="146" t="s">
        <v>638</v>
      </c>
      <c r="L22" s="146"/>
      <c r="M22" s="146" t="s">
        <v>718</v>
      </c>
      <c r="N22" s="137" t="s">
        <v>66</v>
      </c>
      <c r="O22" s="73"/>
      <c r="P22" s="73"/>
      <c r="Q22" s="73"/>
      <c r="R22" s="73"/>
      <c r="S22" s="73"/>
      <c r="T22" s="73"/>
      <c r="U22" s="73"/>
      <c r="V22" s="73"/>
      <c r="W22" s="131"/>
    </row>
    <row r="23" spans="1:23" ht="126">
      <c r="A23" s="130" t="s">
        <v>249</v>
      </c>
      <c r="B23" s="73" t="s">
        <v>343</v>
      </c>
      <c r="C23" s="130" t="s">
        <v>128</v>
      </c>
      <c r="D23" s="131" t="s">
        <v>47</v>
      </c>
      <c r="E23" s="131" t="s">
        <v>626</v>
      </c>
      <c r="F23" s="131" t="s">
        <v>48</v>
      </c>
      <c r="G23" s="141"/>
      <c r="H23" s="141"/>
      <c r="I23" s="73">
        <v>1988</v>
      </c>
      <c r="J23" s="139"/>
      <c r="K23" s="140" t="s">
        <v>713</v>
      </c>
      <c r="L23" s="140"/>
      <c r="M23" s="140" t="s">
        <v>582</v>
      </c>
      <c r="N23" s="137" t="s">
        <v>81</v>
      </c>
      <c r="O23" s="73" t="s">
        <v>81</v>
      </c>
      <c r="P23" s="73" t="s">
        <v>49</v>
      </c>
      <c r="Q23" s="73"/>
      <c r="R23" s="73"/>
      <c r="S23" s="73"/>
      <c r="T23" s="73"/>
      <c r="U23" s="73"/>
      <c r="V23" s="73"/>
      <c r="W23" s="131"/>
    </row>
    <row r="24" spans="1:23" ht="108">
      <c r="A24" s="130" t="s">
        <v>258</v>
      </c>
      <c r="B24" s="73" t="s">
        <v>343</v>
      </c>
      <c r="C24" s="130" t="s">
        <v>128</v>
      </c>
      <c r="D24" s="131" t="s">
        <v>591</v>
      </c>
      <c r="E24" s="131" t="s">
        <v>404</v>
      </c>
      <c r="F24" s="131" t="s">
        <v>50</v>
      </c>
      <c r="G24" s="98" t="s">
        <v>746</v>
      </c>
      <c r="H24" s="138" t="s">
        <v>525</v>
      </c>
      <c r="I24" s="73">
        <v>1994</v>
      </c>
      <c r="J24" s="139" t="s">
        <v>712</v>
      </c>
      <c r="K24" s="130" t="s">
        <v>702</v>
      </c>
      <c r="L24" s="140"/>
      <c r="M24" s="140" t="s">
        <v>711</v>
      </c>
      <c r="N24" s="137"/>
      <c r="O24" s="73" t="s">
        <v>66</v>
      </c>
      <c r="P24" s="73" t="s">
        <v>66</v>
      </c>
      <c r="Q24" s="73" t="s">
        <v>51</v>
      </c>
      <c r="R24" s="73" t="s">
        <v>66</v>
      </c>
      <c r="S24" s="73" t="s">
        <v>66</v>
      </c>
      <c r="T24" s="73" t="s">
        <v>66</v>
      </c>
      <c r="U24" s="73" t="s">
        <v>66</v>
      </c>
      <c r="V24" s="73" t="s">
        <v>552</v>
      </c>
      <c r="W24" s="131"/>
    </row>
    <row r="25" spans="1:23" ht="144">
      <c r="A25" s="130" t="s">
        <v>639</v>
      </c>
      <c r="B25" s="73" t="s">
        <v>343</v>
      </c>
      <c r="C25" s="130" t="s">
        <v>128</v>
      </c>
      <c r="D25" s="131" t="s">
        <v>647</v>
      </c>
      <c r="E25" s="131" t="s">
        <v>640</v>
      </c>
      <c r="F25" s="131" t="s">
        <v>646</v>
      </c>
      <c r="G25" s="131" t="s">
        <v>641</v>
      </c>
      <c r="H25" s="138" t="s">
        <v>525</v>
      </c>
      <c r="I25" s="73">
        <v>2016</v>
      </c>
      <c r="J25" s="139" t="s">
        <v>703</v>
      </c>
      <c r="K25" s="140"/>
      <c r="L25" s="140"/>
      <c r="M25" s="140" t="s">
        <v>642</v>
      </c>
      <c r="N25" s="137"/>
      <c r="O25" s="73"/>
      <c r="P25" s="73"/>
      <c r="Q25" s="73"/>
      <c r="R25" s="73"/>
      <c r="S25" s="73"/>
      <c r="T25" s="73"/>
      <c r="U25" s="73"/>
      <c r="V25" s="73"/>
      <c r="W25" s="73" t="s">
        <v>66</v>
      </c>
    </row>
    <row r="26" spans="1:23" ht="90">
      <c r="A26" s="130" t="s">
        <v>131</v>
      </c>
      <c r="B26" s="73" t="s">
        <v>342</v>
      </c>
      <c r="C26" s="130" t="s">
        <v>120</v>
      </c>
      <c r="D26" s="131" t="s">
        <v>405</v>
      </c>
      <c r="E26" s="131" t="s">
        <v>409</v>
      </c>
      <c r="F26" s="131" t="s">
        <v>52</v>
      </c>
      <c r="G26" s="131"/>
      <c r="H26" s="131"/>
      <c r="I26" s="73">
        <v>2004</v>
      </c>
      <c r="J26" s="140" t="s">
        <v>551</v>
      </c>
      <c r="K26" s="140"/>
      <c r="L26" s="140"/>
      <c r="M26" s="140"/>
      <c r="N26" s="137"/>
      <c r="O26" s="73"/>
      <c r="P26" s="73"/>
      <c r="Q26" s="73" t="s">
        <v>81</v>
      </c>
      <c r="R26" s="73"/>
      <c r="S26" s="73"/>
      <c r="T26" s="73"/>
      <c r="U26" s="73"/>
      <c r="V26" s="73"/>
      <c r="W26" s="131"/>
    </row>
    <row r="27" spans="1:23" ht="90">
      <c r="A27" s="130" t="s">
        <v>588</v>
      </c>
      <c r="B27" s="73" t="s">
        <v>545</v>
      </c>
      <c r="C27" s="130" t="s">
        <v>546</v>
      </c>
      <c r="D27" s="131" t="s">
        <v>547</v>
      </c>
      <c r="E27" s="131" t="s">
        <v>549</v>
      </c>
      <c r="F27" s="131" t="s">
        <v>548</v>
      </c>
      <c r="G27" s="131"/>
      <c r="H27" s="131"/>
      <c r="I27" s="73">
        <v>2014</v>
      </c>
      <c r="J27" s="140" t="s">
        <v>550</v>
      </c>
      <c r="K27" s="140"/>
      <c r="L27" s="140"/>
      <c r="M27" s="140"/>
      <c r="N27" s="137"/>
      <c r="O27" s="73"/>
      <c r="P27" s="73"/>
      <c r="Q27" s="73"/>
      <c r="R27" s="73"/>
      <c r="S27" s="73"/>
      <c r="T27" s="73"/>
      <c r="U27" s="73"/>
      <c r="V27" s="73" t="s">
        <v>543</v>
      </c>
      <c r="W27" s="131"/>
    </row>
    <row r="28" spans="1:23" ht="54">
      <c r="A28" s="130" t="s">
        <v>248</v>
      </c>
      <c r="B28" s="73" t="s">
        <v>343</v>
      </c>
      <c r="C28" s="130" t="s">
        <v>128</v>
      </c>
      <c r="D28" s="131" t="s">
        <v>53</v>
      </c>
      <c r="E28" s="131" t="s">
        <v>701</v>
      </c>
      <c r="F28" s="131" t="s">
        <v>54</v>
      </c>
      <c r="G28" s="131"/>
      <c r="H28" s="131"/>
      <c r="I28" s="73">
        <v>1990</v>
      </c>
      <c r="J28" s="139"/>
      <c r="K28" s="140" t="s">
        <v>651</v>
      </c>
      <c r="L28" s="140" t="s">
        <v>764</v>
      </c>
      <c r="M28" s="140"/>
      <c r="N28" s="137" t="s">
        <v>81</v>
      </c>
      <c r="O28" s="73" t="s">
        <v>66</v>
      </c>
      <c r="P28" s="73" t="s">
        <v>66</v>
      </c>
      <c r="Q28" s="73"/>
      <c r="R28" s="73"/>
      <c r="S28" s="73"/>
      <c r="T28" s="73"/>
      <c r="U28" s="73"/>
      <c r="V28" s="73"/>
      <c r="W28" s="131"/>
    </row>
    <row r="29" spans="1:23" ht="144">
      <c r="A29" s="130" t="s">
        <v>256</v>
      </c>
      <c r="B29" s="73" t="s">
        <v>343</v>
      </c>
      <c r="C29" s="130" t="s">
        <v>128</v>
      </c>
      <c r="D29" s="131" t="s">
        <v>406</v>
      </c>
      <c r="E29" s="131" t="s">
        <v>55</v>
      </c>
      <c r="F29" s="131" t="s">
        <v>56</v>
      </c>
      <c r="G29" s="131"/>
      <c r="H29" s="131"/>
      <c r="I29" s="73">
        <v>1995</v>
      </c>
      <c r="J29" s="139" t="s">
        <v>753</v>
      </c>
      <c r="K29" s="140" t="s">
        <v>721</v>
      </c>
      <c r="L29" s="140"/>
      <c r="M29" s="125" t="s">
        <v>752</v>
      </c>
      <c r="N29" s="137"/>
      <c r="O29" s="73" t="s">
        <v>579</v>
      </c>
      <c r="P29" s="73"/>
      <c r="Q29" s="73"/>
      <c r="R29" s="73"/>
      <c r="S29" s="73"/>
      <c r="T29" s="73"/>
      <c r="U29" s="73"/>
      <c r="V29" s="73"/>
      <c r="W29" s="131"/>
    </row>
    <row r="30" spans="1:23" ht="119" customHeight="1">
      <c r="A30" s="130" t="s">
        <v>240</v>
      </c>
      <c r="B30" s="73" t="s">
        <v>343</v>
      </c>
      <c r="C30" s="130" t="s">
        <v>128</v>
      </c>
      <c r="D30" s="131" t="s">
        <v>439</v>
      </c>
      <c r="E30" s="131" t="s">
        <v>629</v>
      </c>
      <c r="F30" s="131" t="s">
        <v>57</v>
      </c>
      <c r="G30" s="131"/>
      <c r="H30" s="135" t="s">
        <v>526</v>
      </c>
      <c r="I30" s="73">
        <v>1990</v>
      </c>
      <c r="J30" s="139"/>
      <c r="K30" s="140" t="s">
        <v>767</v>
      </c>
      <c r="L30" s="140"/>
      <c r="M30" s="140" t="s">
        <v>797</v>
      </c>
      <c r="N30" s="137" t="s">
        <v>581</v>
      </c>
      <c r="O30" s="73" t="s">
        <v>66</v>
      </c>
      <c r="P30" s="73" t="s">
        <v>81</v>
      </c>
      <c r="Q30" s="73"/>
      <c r="R30" s="73"/>
      <c r="S30" s="73"/>
      <c r="T30" s="73"/>
      <c r="U30" s="73"/>
      <c r="V30" s="73"/>
      <c r="W30" s="131"/>
    </row>
    <row r="31" spans="1:23" ht="72">
      <c r="A31" s="130" t="s">
        <v>178</v>
      </c>
      <c r="B31" s="73" t="s">
        <v>343</v>
      </c>
      <c r="C31" s="130" t="s">
        <v>128</v>
      </c>
      <c r="D31" s="131" t="s">
        <v>407</v>
      </c>
      <c r="E31" s="131" t="s">
        <v>58</v>
      </c>
      <c r="F31" s="131" t="s">
        <v>59</v>
      </c>
      <c r="G31" s="131" t="s">
        <v>306</v>
      </c>
      <c r="H31" s="135" t="s">
        <v>527</v>
      </c>
      <c r="I31" s="73">
        <v>2006</v>
      </c>
      <c r="J31" s="139" t="s">
        <v>715</v>
      </c>
      <c r="K31" s="140"/>
      <c r="L31" s="140"/>
      <c r="M31" s="140" t="s">
        <v>757</v>
      </c>
      <c r="N31" s="137"/>
      <c r="O31" s="73"/>
      <c r="P31" s="73"/>
      <c r="Q31" s="73"/>
      <c r="R31" s="73"/>
      <c r="S31" s="73" t="s">
        <v>66</v>
      </c>
      <c r="T31" s="73" t="s">
        <v>66</v>
      </c>
      <c r="U31" s="73" t="s">
        <v>324</v>
      </c>
      <c r="V31" s="73" t="s">
        <v>543</v>
      </c>
      <c r="W31" s="73" t="s">
        <v>66</v>
      </c>
    </row>
    <row r="32" spans="1:23" ht="54">
      <c r="A32" s="130" t="s">
        <v>262</v>
      </c>
      <c r="B32" s="73" t="s">
        <v>343</v>
      </c>
      <c r="C32" s="130" t="s">
        <v>128</v>
      </c>
      <c r="D32" s="131" t="s">
        <v>771</v>
      </c>
      <c r="E32" s="131" t="s">
        <v>408</v>
      </c>
      <c r="F32" s="131" t="s">
        <v>60</v>
      </c>
      <c r="G32" s="131"/>
      <c r="H32" s="141"/>
      <c r="I32" s="73">
        <v>1995</v>
      </c>
      <c r="J32" s="139"/>
      <c r="K32" s="140"/>
      <c r="L32" s="140"/>
      <c r="M32" s="140" t="s">
        <v>783</v>
      </c>
      <c r="N32" s="137"/>
      <c r="O32" s="73" t="s">
        <v>81</v>
      </c>
      <c r="P32" s="73" t="s">
        <v>581</v>
      </c>
      <c r="Q32" s="73" t="s">
        <v>61</v>
      </c>
      <c r="R32" s="73" t="s">
        <v>81</v>
      </c>
      <c r="S32" s="73" t="s">
        <v>81</v>
      </c>
      <c r="T32" s="73"/>
      <c r="U32" s="73"/>
      <c r="V32" s="73"/>
      <c r="W32" s="131"/>
    </row>
    <row r="33" spans="1:23" ht="108">
      <c r="A33" s="130" t="s">
        <v>242</v>
      </c>
      <c r="B33" s="73" t="s">
        <v>343</v>
      </c>
      <c r="C33" s="130" t="s">
        <v>128</v>
      </c>
      <c r="D33" s="131" t="s">
        <v>410</v>
      </c>
      <c r="E33" s="131" t="s">
        <v>62</v>
      </c>
      <c r="F33" s="131" t="s">
        <v>63</v>
      </c>
      <c r="G33" s="131" t="s">
        <v>391</v>
      </c>
      <c r="H33" s="138" t="s">
        <v>528</v>
      </c>
      <c r="I33" s="73">
        <v>1990</v>
      </c>
      <c r="J33" s="139" t="s">
        <v>720</v>
      </c>
      <c r="K33" s="140"/>
      <c r="L33" s="140" t="s">
        <v>708</v>
      </c>
      <c r="M33" s="144" t="s">
        <v>726</v>
      </c>
      <c r="N33" s="137" t="s">
        <v>66</v>
      </c>
      <c r="O33" s="73" t="s">
        <v>66</v>
      </c>
      <c r="P33" s="73" t="s">
        <v>390</v>
      </c>
      <c r="Q33" s="73" t="s">
        <v>66</v>
      </c>
      <c r="R33" s="73" t="s">
        <v>392</v>
      </c>
      <c r="S33" s="73" t="s">
        <v>594</v>
      </c>
      <c r="T33" s="73" t="s">
        <v>66</v>
      </c>
      <c r="U33" s="73" t="s">
        <v>324</v>
      </c>
      <c r="V33" s="73" t="s">
        <v>543</v>
      </c>
      <c r="W33" s="73" t="s">
        <v>66</v>
      </c>
    </row>
    <row r="34" spans="1:23" ht="260" customHeight="1">
      <c r="A34" s="130" t="s">
        <v>259</v>
      </c>
      <c r="B34" s="73" t="s">
        <v>343</v>
      </c>
      <c r="C34" s="130" t="s">
        <v>128</v>
      </c>
      <c r="D34" s="131" t="s">
        <v>30</v>
      </c>
      <c r="E34" s="131" t="s">
        <v>636</v>
      </c>
      <c r="F34" s="131" t="s">
        <v>31</v>
      </c>
      <c r="G34" s="131"/>
      <c r="H34" s="141"/>
      <c r="I34" s="73">
        <v>1996</v>
      </c>
      <c r="J34" s="139"/>
      <c r="K34" s="140" t="s">
        <v>760</v>
      </c>
      <c r="L34" s="140"/>
      <c r="M34" s="144"/>
      <c r="N34" s="137"/>
      <c r="O34" s="73" t="s">
        <v>66</v>
      </c>
      <c r="P34" s="73"/>
      <c r="Q34" s="73"/>
      <c r="R34" s="73"/>
      <c r="S34" s="73"/>
      <c r="T34" s="73"/>
      <c r="U34" s="73"/>
      <c r="V34" s="73"/>
      <c r="W34" s="131"/>
    </row>
    <row r="35" spans="1:23" ht="108">
      <c r="A35" s="130" t="s">
        <v>246</v>
      </c>
      <c r="B35" s="73" t="s">
        <v>343</v>
      </c>
      <c r="C35" s="130" t="s">
        <v>128</v>
      </c>
      <c r="D35" s="131" t="s">
        <v>411</v>
      </c>
      <c r="E35" s="131" t="s">
        <v>790</v>
      </c>
      <c r="F35" s="131" t="s">
        <v>438</v>
      </c>
      <c r="G35" s="131"/>
      <c r="H35" s="147"/>
      <c r="I35" s="73">
        <v>1989</v>
      </c>
      <c r="J35" s="139" t="s">
        <v>709</v>
      </c>
      <c r="K35" s="140" t="s">
        <v>766</v>
      </c>
      <c r="L35" s="148"/>
      <c r="M35" s="144" t="s">
        <v>784</v>
      </c>
      <c r="N35" s="137" t="s">
        <v>72</v>
      </c>
      <c r="O35" s="73" t="s">
        <v>392</v>
      </c>
      <c r="P35" s="73" t="s">
        <v>32</v>
      </c>
      <c r="Q35" s="73"/>
      <c r="R35" s="73" t="s">
        <v>81</v>
      </c>
      <c r="S35" s="73"/>
      <c r="T35" s="73"/>
      <c r="U35" s="73"/>
      <c r="V35" s="73"/>
      <c r="W35" s="131"/>
    </row>
    <row r="36" spans="1:23" ht="36">
      <c r="A36" s="130" t="s">
        <v>260</v>
      </c>
      <c r="B36" s="73" t="s">
        <v>342</v>
      </c>
      <c r="C36" s="130" t="s">
        <v>120</v>
      </c>
      <c r="D36" s="130" t="s">
        <v>33</v>
      </c>
      <c r="E36" s="130" t="s">
        <v>791</v>
      </c>
      <c r="F36" s="130" t="s">
        <v>34</v>
      </c>
      <c r="G36" s="130"/>
      <c r="H36" s="141"/>
      <c r="I36" s="73">
        <v>1996</v>
      </c>
      <c r="J36" s="140" t="s">
        <v>778</v>
      </c>
      <c r="K36" s="140"/>
      <c r="L36" s="140"/>
      <c r="M36" s="140"/>
      <c r="N36" s="137"/>
      <c r="O36" s="73" t="s">
        <v>66</v>
      </c>
      <c r="P36" s="73"/>
      <c r="Q36" s="73"/>
      <c r="R36" s="73"/>
      <c r="S36" s="73"/>
      <c r="T36" s="73"/>
      <c r="U36" s="73"/>
      <c r="V36" s="73"/>
      <c r="W36" s="131"/>
    </row>
    <row r="37" spans="1:23" ht="36">
      <c r="A37" s="130" t="s">
        <v>245</v>
      </c>
      <c r="B37" s="73" t="s">
        <v>342</v>
      </c>
      <c r="C37" s="130" t="s">
        <v>120</v>
      </c>
      <c r="D37" s="130" t="s">
        <v>412</v>
      </c>
      <c r="E37" s="130" t="s">
        <v>792</v>
      </c>
      <c r="F37" s="130" t="s">
        <v>437</v>
      </c>
      <c r="G37" s="130"/>
      <c r="H37" s="141"/>
      <c r="I37" s="73">
        <v>1992</v>
      </c>
      <c r="J37" s="140" t="s">
        <v>777</v>
      </c>
      <c r="K37" s="140"/>
      <c r="L37" s="140"/>
      <c r="M37" s="140"/>
      <c r="N37" s="137" t="s">
        <v>66</v>
      </c>
      <c r="O37" s="73"/>
      <c r="P37" s="73"/>
      <c r="Q37" s="73"/>
      <c r="R37" s="73"/>
      <c r="S37" s="73"/>
      <c r="T37" s="73"/>
      <c r="U37" s="73"/>
      <c r="V37" s="73"/>
      <c r="W37" s="131"/>
    </row>
    <row r="38" spans="1:23" ht="72">
      <c r="A38" s="130" t="s">
        <v>179</v>
      </c>
      <c r="B38" s="73" t="s">
        <v>343</v>
      </c>
      <c r="C38" s="130" t="s">
        <v>128</v>
      </c>
      <c r="D38" s="130" t="s">
        <v>413</v>
      </c>
      <c r="E38" s="130" t="s">
        <v>416</v>
      </c>
      <c r="F38" s="130" t="s">
        <v>745</v>
      </c>
      <c r="G38" s="130" t="s">
        <v>308</v>
      </c>
      <c r="H38" s="141"/>
      <c r="I38" s="73">
        <v>2005</v>
      </c>
      <c r="J38" s="143" t="s">
        <v>750</v>
      </c>
      <c r="K38" s="140" t="s">
        <v>722</v>
      </c>
      <c r="L38" s="140"/>
      <c r="M38" s="140"/>
      <c r="N38" s="137"/>
      <c r="O38" s="73"/>
      <c r="P38" s="73"/>
      <c r="Q38" s="73"/>
      <c r="R38" s="73"/>
      <c r="S38" s="73" t="s">
        <v>66</v>
      </c>
      <c r="T38" s="73" t="s">
        <v>81</v>
      </c>
      <c r="U38" s="73"/>
      <c r="V38" s="73"/>
      <c r="W38" s="131"/>
    </row>
    <row r="39" spans="1:23" ht="36">
      <c r="A39" s="130" t="s">
        <v>497</v>
      </c>
      <c r="B39" s="73" t="s">
        <v>343</v>
      </c>
      <c r="C39" s="130" t="s">
        <v>288</v>
      </c>
      <c r="D39" s="130" t="s">
        <v>414</v>
      </c>
      <c r="E39" s="130" t="s">
        <v>415</v>
      </c>
      <c r="F39" s="130" t="s">
        <v>509</v>
      </c>
      <c r="G39" s="130" t="s">
        <v>743</v>
      </c>
      <c r="H39" s="141" t="s">
        <v>635</v>
      </c>
      <c r="I39" s="73">
        <v>2012</v>
      </c>
      <c r="J39" s="139" t="s">
        <v>643</v>
      </c>
      <c r="K39" s="140"/>
      <c r="L39" s="140"/>
      <c r="M39" s="140" t="s">
        <v>697</v>
      </c>
      <c r="N39" s="137"/>
      <c r="O39" s="73"/>
      <c r="P39" s="73"/>
      <c r="Q39" s="73"/>
      <c r="R39" s="73"/>
      <c r="S39" s="73"/>
      <c r="T39" s="73"/>
      <c r="U39" s="73" t="s">
        <v>323</v>
      </c>
      <c r="V39" s="73" t="s">
        <v>543</v>
      </c>
      <c r="W39" s="73" t="s">
        <v>66</v>
      </c>
    </row>
    <row r="40" spans="1:23" ht="126">
      <c r="A40" s="130" t="s">
        <v>261</v>
      </c>
      <c r="B40" s="73" t="s">
        <v>343</v>
      </c>
      <c r="C40" s="130" t="s">
        <v>128</v>
      </c>
      <c r="D40" s="131" t="s">
        <v>417</v>
      </c>
      <c r="E40" s="131" t="s">
        <v>35</v>
      </c>
      <c r="F40" s="131" t="s">
        <v>325</v>
      </c>
      <c r="G40" s="131"/>
      <c r="H40" s="131"/>
      <c r="I40" s="73">
        <v>1990</v>
      </c>
      <c r="J40" s="139" t="s">
        <v>772</v>
      </c>
      <c r="K40" s="140" t="s">
        <v>688</v>
      </c>
      <c r="L40" s="140"/>
      <c r="M40" s="140"/>
      <c r="N40" s="137" t="s">
        <v>630</v>
      </c>
      <c r="O40" s="73" t="s">
        <v>66</v>
      </c>
      <c r="P40" s="73" t="s">
        <v>66</v>
      </c>
      <c r="Q40" s="73"/>
      <c r="R40" s="73"/>
      <c r="S40" s="73"/>
      <c r="T40" s="73"/>
      <c r="U40" s="73"/>
      <c r="V40" s="73"/>
      <c r="W40" s="131"/>
    </row>
    <row r="41" spans="1:23" ht="126">
      <c r="A41" s="130" t="s">
        <v>671</v>
      </c>
      <c r="B41" s="73" t="s">
        <v>343</v>
      </c>
      <c r="C41" s="130" t="s">
        <v>128</v>
      </c>
      <c r="D41" s="131" t="s">
        <v>670</v>
      </c>
      <c r="E41" s="131" t="s">
        <v>672</v>
      </c>
      <c r="F41" s="131" t="s">
        <v>687</v>
      </c>
      <c r="G41" s="131"/>
      <c r="H41" s="131" t="s">
        <v>686</v>
      </c>
      <c r="I41" s="73">
        <v>2011</v>
      </c>
      <c r="J41" s="139" t="s">
        <v>693</v>
      </c>
      <c r="K41" s="140"/>
      <c r="L41" s="140"/>
      <c r="M41" s="140" t="s">
        <v>692</v>
      </c>
      <c r="N41" s="137"/>
      <c r="O41" s="73"/>
      <c r="P41" s="73"/>
      <c r="Q41" s="73"/>
      <c r="R41" s="73"/>
      <c r="S41" s="73"/>
      <c r="T41" s="73"/>
      <c r="U41" s="73"/>
      <c r="V41" s="73" t="s">
        <v>81</v>
      </c>
      <c r="W41" s="73" t="s">
        <v>66</v>
      </c>
    </row>
    <row r="42" spans="1:23" ht="54">
      <c r="A42" s="130" t="s">
        <v>272</v>
      </c>
      <c r="B42" s="73" t="s">
        <v>343</v>
      </c>
      <c r="C42" s="130" t="s">
        <v>128</v>
      </c>
      <c r="D42" s="131" t="s">
        <v>418</v>
      </c>
      <c r="E42" s="131" t="s">
        <v>419</v>
      </c>
      <c r="F42" s="131" t="s">
        <v>36</v>
      </c>
      <c r="G42" s="131"/>
      <c r="H42" s="141"/>
      <c r="I42" s="73">
        <v>1998</v>
      </c>
      <c r="J42" s="139"/>
      <c r="K42" s="140" t="s">
        <v>650</v>
      </c>
      <c r="L42" s="140"/>
      <c r="M42" s="140"/>
      <c r="N42" s="137"/>
      <c r="O42" s="73"/>
      <c r="P42" s="73" t="s">
        <v>66</v>
      </c>
      <c r="Q42" s="73"/>
      <c r="R42" s="73"/>
      <c r="S42" s="73"/>
      <c r="T42" s="73"/>
      <c r="U42" s="73"/>
      <c r="V42" s="73"/>
      <c r="W42" s="131"/>
    </row>
    <row r="43" spans="1:23" ht="126">
      <c r="A43" s="130" t="s">
        <v>268</v>
      </c>
      <c r="B43" s="73" t="s">
        <v>343</v>
      </c>
      <c r="C43" s="130" t="s">
        <v>128</v>
      </c>
      <c r="D43" s="131" t="s">
        <v>37</v>
      </c>
      <c r="E43" s="131" t="s">
        <v>38</v>
      </c>
      <c r="F43" s="131" t="s">
        <v>39</v>
      </c>
      <c r="G43" s="131"/>
      <c r="H43" s="141"/>
      <c r="I43" s="73">
        <v>1995</v>
      </c>
      <c r="J43" s="139" t="s">
        <v>773</v>
      </c>
      <c r="K43" s="140" t="s">
        <v>689</v>
      </c>
      <c r="L43" s="140"/>
      <c r="M43" s="144"/>
      <c r="N43" s="137"/>
      <c r="O43" s="73"/>
      <c r="P43" s="73" t="s">
        <v>578</v>
      </c>
      <c r="Q43" s="73"/>
      <c r="R43" s="73"/>
      <c r="S43" s="73"/>
      <c r="T43" s="73"/>
      <c r="U43" s="73"/>
      <c r="V43" s="73"/>
      <c r="W43" s="131"/>
    </row>
    <row r="44" spans="1:23" ht="108">
      <c r="A44" s="130" t="s">
        <v>270</v>
      </c>
      <c r="B44" s="73" t="s">
        <v>343</v>
      </c>
      <c r="C44" s="130" t="s">
        <v>128</v>
      </c>
      <c r="D44" s="131" t="s">
        <v>40</v>
      </c>
      <c r="E44" s="131" t="s">
        <v>420</v>
      </c>
      <c r="F44" s="131" t="s">
        <v>41</v>
      </c>
      <c r="G44" s="131"/>
      <c r="H44" s="141"/>
      <c r="I44" s="73">
        <v>2000</v>
      </c>
      <c r="J44" s="139" t="s">
        <v>737</v>
      </c>
      <c r="K44" s="140" t="s">
        <v>727</v>
      </c>
      <c r="L44" s="140"/>
      <c r="M44" s="140"/>
      <c r="N44" s="137"/>
      <c r="O44" s="73"/>
      <c r="P44" s="73" t="s">
        <v>66</v>
      </c>
      <c r="Q44" s="73" t="s">
        <v>81</v>
      </c>
      <c r="R44" s="73" t="s">
        <v>81</v>
      </c>
      <c r="S44" s="73"/>
      <c r="T44" s="73" t="s">
        <v>307</v>
      </c>
      <c r="U44" s="73"/>
      <c r="V44" s="73"/>
      <c r="W44" s="131"/>
    </row>
    <row r="45" spans="1:23" ht="126">
      <c r="A45" s="131" t="s">
        <v>247</v>
      </c>
      <c r="B45" s="73" t="s">
        <v>343</v>
      </c>
      <c r="C45" s="131" t="s">
        <v>128</v>
      </c>
      <c r="D45" s="131" t="s">
        <v>42</v>
      </c>
      <c r="E45" s="131" t="s">
        <v>43</v>
      </c>
      <c r="F45" s="131" t="s">
        <v>597</v>
      </c>
      <c r="G45" s="131"/>
      <c r="H45" s="141"/>
      <c r="I45" s="73">
        <v>1990</v>
      </c>
      <c r="J45" s="145"/>
      <c r="K45" s="146" t="s">
        <v>728</v>
      </c>
      <c r="L45" s="146"/>
      <c r="M45" s="146" t="s">
        <v>785</v>
      </c>
      <c r="N45" s="137" t="s">
        <v>72</v>
      </c>
      <c r="O45" s="73" t="s">
        <v>81</v>
      </c>
      <c r="P45" s="73"/>
      <c r="Q45" s="73"/>
      <c r="R45" s="73"/>
      <c r="S45" s="73"/>
      <c r="T45" s="73"/>
      <c r="U45" s="73"/>
      <c r="V45" s="73"/>
      <c r="W45" s="131"/>
    </row>
    <row r="46" spans="1:23" ht="36">
      <c r="A46" s="131" t="s">
        <v>269</v>
      </c>
      <c r="B46" s="73" t="s">
        <v>343</v>
      </c>
      <c r="C46" s="131" t="s">
        <v>128</v>
      </c>
      <c r="D46" s="131" t="s">
        <v>421</v>
      </c>
      <c r="E46" s="131" t="s">
        <v>529</v>
      </c>
      <c r="F46" s="131" t="s">
        <v>44</v>
      </c>
      <c r="G46" s="131" t="s">
        <v>300</v>
      </c>
      <c r="H46" s="131"/>
      <c r="I46" s="73">
        <v>1998</v>
      </c>
      <c r="J46" s="145"/>
      <c r="K46" s="140" t="s">
        <v>729</v>
      </c>
      <c r="L46" s="146"/>
      <c r="M46" s="146" t="s">
        <v>786</v>
      </c>
      <c r="N46" s="137"/>
      <c r="O46" s="73"/>
      <c r="P46" s="73" t="s">
        <v>66</v>
      </c>
      <c r="Q46" s="73" t="s">
        <v>81</v>
      </c>
      <c r="R46" s="73" t="s">
        <v>72</v>
      </c>
      <c r="S46" s="73" t="s">
        <v>66</v>
      </c>
      <c r="T46" s="73"/>
      <c r="U46" s="73"/>
      <c r="V46" s="73"/>
      <c r="W46" s="131"/>
    </row>
    <row r="47" spans="1:23" ht="72">
      <c r="A47" s="131" t="s">
        <v>673</v>
      </c>
      <c r="B47" s="73" t="s">
        <v>343</v>
      </c>
      <c r="C47" s="131" t="s">
        <v>128</v>
      </c>
      <c r="D47" s="131" t="s">
        <v>665</v>
      </c>
      <c r="E47" s="131" t="s">
        <v>674</v>
      </c>
      <c r="F47" s="131" t="s">
        <v>704</v>
      </c>
      <c r="G47" s="131"/>
      <c r="H47" s="131" t="s">
        <v>694</v>
      </c>
      <c r="I47" s="73">
        <v>2012</v>
      </c>
      <c r="J47" s="145" t="s">
        <v>738</v>
      </c>
      <c r="K47" s="140"/>
      <c r="L47" s="146"/>
      <c r="M47" s="146"/>
      <c r="N47" s="137"/>
      <c r="O47" s="73"/>
      <c r="P47" s="73"/>
      <c r="Q47" s="73"/>
      <c r="R47" s="73"/>
      <c r="S47" s="73"/>
      <c r="T47" s="73"/>
      <c r="U47" s="73"/>
      <c r="V47" s="73"/>
      <c r="W47" s="73" t="s">
        <v>66</v>
      </c>
    </row>
    <row r="48" spans="1:23" ht="72">
      <c r="A48" s="130" t="s">
        <v>423</v>
      </c>
      <c r="B48" s="73" t="s">
        <v>343</v>
      </c>
      <c r="C48" s="130" t="s">
        <v>128</v>
      </c>
      <c r="D48" s="131" t="s">
        <v>425</v>
      </c>
      <c r="E48" s="98" t="s">
        <v>422</v>
      </c>
      <c r="F48" s="131" t="s">
        <v>424</v>
      </c>
      <c r="G48" s="131" t="s">
        <v>747</v>
      </c>
      <c r="H48" s="138" t="s">
        <v>577</v>
      </c>
      <c r="I48" s="73">
        <v>2002</v>
      </c>
      <c r="J48" s="145" t="s">
        <v>393</v>
      </c>
      <c r="K48" s="140"/>
      <c r="L48" s="140"/>
      <c r="M48" s="140" t="s">
        <v>730</v>
      </c>
      <c r="N48" s="137"/>
      <c r="O48" s="73"/>
      <c r="P48" s="73"/>
      <c r="Q48" s="73"/>
      <c r="R48" s="73"/>
      <c r="S48" s="73" t="s">
        <v>66</v>
      </c>
      <c r="T48" s="73" t="s">
        <v>66</v>
      </c>
      <c r="U48" s="73" t="s">
        <v>543</v>
      </c>
      <c r="V48" s="73" t="s">
        <v>543</v>
      </c>
      <c r="W48" s="73" t="s">
        <v>66</v>
      </c>
    </row>
    <row r="49" spans="1:23" ht="108">
      <c r="A49" s="130" t="s">
        <v>553</v>
      </c>
      <c r="B49" s="73" t="s">
        <v>343</v>
      </c>
      <c r="C49" s="130" t="s">
        <v>128</v>
      </c>
      <c r="D49" s="131" t="s">
        <v>556</v>
      </c>
      <c r="E49" s="98" t="s">
        <v>554</v>
      </c>
      <c r="F49" s="131" t="s">
        <v>555</v>
      </c>
      <c r="G49" s="131"/>
      <c r="H49" s="141"/>
      <c r="I49" s="73">
        <v>2002</v>
      </c>
      <c r="J49" s="145"/>
      <c r="K49" s="140"/>
      <c r="L49" s="140"/>
      <c r="M49" s="140" t="s">
        <v>655</v>
      </c>
      <c r="N49" s="137"/>
      <c r="O49" s="73"/>
      <c r="P49" s="73"/>
      <c r="R49" s="73" t="s">
        <v>557</v>
      </c>
      <c r="S49" s="73"/>
      <c r="T49" s="73"/>
      <c r="U49" s="73"/>
      <c r="V49" s="73" t="s">
        <v>593</v>
      </c>
      <c r="W49" s="131"/>
    </row>
    <row r="50" spans="1:23" ht="36">
      <c r="A50" s="130" t="s">
        <v>238</v>
      </c>
      <c r="B50" s="73" t="s">
        <v>342</v>
      </c>
      <c r="C50" s="130" t="s">
        <v>774</v>
      </c>
      <c r="D50" s="131" t="s">
        <v>644</v>
      </c>
      <c r="E50" s="131" t="s">
        <v>428</v>
      </c>
      <c r="F50" s="131" t="s">
        <v>645</v>
      </c>
      <c r="G50" s="131"/>
      <c r="H50" s="131"/>
      <c r="I50" s="73">
        <v>1988</v>
      </c>
      <c r="J50" s="139"/>
      <c r="K50" s="140" t="s">
        <v>394</v>
      </c>
      <c r="L50" s="140"/>
      <c r="M50" s="140" t="s">
        <v>429</v>
      </c>
      <c r="N50" s="137" t="s">
        <v>66</v>
      </c>
      <c r="O50" s="73"/>
      <c r="P50" s="73"/>
      <c r="Q50" s="73"/>
      <c r="R50" s="73"/>
      <c r="S50" s="73"/>
      <c r="T50" s="73"/>
      <c r="U50" s="73"/>
      <c r="V50" s="73"/>
      <c r="W50" s="131"/>
    </row>
    <row r="51" spans="1:23" ht="72">
      <c r="A51" s="130" t="s">
        <v>175</v>
      </c>
      <c r="B51" s="73" t="s">
        <v>343</v>
      </c>
      <c r="C51" s="130" t="s">
        <v>128</v>
      </c>
      <c r="D51" s="131" t="s">
        <v>430</v>
      </c>
      <c r="E51" s="131" t="s">
        <v>25</v>
      </c>
      <c r="F51" s="131" t="s">
        <v>431</v>
      </c>
      <c r="G51" s="131"/>
      <c r="H51" s="131"/>
      <c r="I51" s="73">
        <v>2008</v>
      </c>
      <c r="J51" s="139" t="s">
        <v>755</v>
      </c>
      <c r="K51" s="140" t="s">
        <v>756</v>
      </c>
      <c r="L51" s="140" t="s">
        <v>731</v>
      </c>
      <c r="M51" s="140"/>
      <c r="N51" s="137"/>
      <c r="O51" s="73"/>
      <c r="P51" s="73"/>
      <c r="Q51" s="73"/>
      <c r="R51" s="73"/>
      <c r="S51" s="73" t="s">
        <v>66</v>
      </c>
      <c r="T51" s="73" t="s">
        <v>81</v>
      </c>
      <c r="U51" s="73"/>
      <c r="V51" s="73"/>
      <c r="W51" s="131"/>
    </row>
    <row r="52" spans="1:23" ht="285" customHeight="1">
      <c r="A52" s="130" t="s">
        <v>443</v>
      </c>
      <c r="B52" s="73" t="s">
        <v>343</v>
      </c>
      <c r="C52" s="130" t="s">
        <v>128</v>
      </c>
      <c r="D52" s="131" t="s">
        <v>595</v>
      </c>
      <c r="E52" s="131" t="s">
        <v>432</v>
      </c>
      <c r="F52" s="131" t="s">
        <v>444</v>
      </c>
      <c r="G52" s="131" t="s">
        <v>88</v>
      </c>
      <c r="H52" s="131"/>
      <c r="I52" s="73">
        <v>1993</v>
      </c>
      <c r="J52" s="139" t="s">
        <v>517</v>
      </c>
      <c r="K52" s="140" t="s">
        <v>732</v>
      </c>
      <c r="L52" s="140" t="s">
        <v>442</v>
      </c>
      <c r="M52" s="144" t="s">
        <v>754</v>
      </c>
      <c r="N52" s="137"/>
      <c r="O52" s="73"/>
      <c r="P52" s="73"/>
      <c r="Q52" s="73" t="s">
        <v>66</v>
      </c>
      <c r="R52" s="73" t="s">
        <v>66</v>
      </c>
      <c r="S52" s="73"/>
      <c r="T52" s="73"/>
      <c r="U52" s="73"/>
      <c r="V52" s="73"/>
      <c r="W52" s="131"/>
    </row>
    <row r="53" spans="1:23" ht="54">
      <c r="A53" s="130" t="s">
        <v>514</v>
      </c>
      <c r="B53" s="73" t="s">
        <v>343</v>
      </c>
      <c r="C53" s="130" t="s">
        <v>627</v>
      </c>
      <c r="D53" s="131" t="s">
        <v>649</v>
      </c>
      <c r="E53" s="131" t="s">
        <v>515</v>
      </c>
      <c r="F53" s="131" t="s">
        <v>516</v>
      </c>
      <c r="G53" s="131"/>
      <c r="H53" s="131"/>
      <c r="I53" s="73">
        <v>1993</v>
      </c>
      <c r="J53" s="139" t="s">
        <v>779</v>
      </c>
      <c r="K53" s="144" t="s">
        <v>592</v>
      </c>
      <c r="L53" s="140"/>
      <c r="M53" s="144" t="s">
        <v>733</v>
      </c>
      <c r="N53" s="137"/>
      <c r="O53" s="73" t="s">
        <v>66</v>
      </c>
      <c r="P53" s="73" t="s">
        <v>66</v>
      </c>
      <c r="Q53" s="73"/>
      <c r="R53" s="73"/>
      <c r="S53" s="73"/>
      <c r="T53" s="73"/>
      <c r="U53" s="73"/>
      <c r="V53" s="73"/>
      <c r="W53" s="131"/>
    </row>
    <row r="54" spans="1:23" ht="108">
      <c r="A54" s="130" t="s">
        <v>174</v>
      </c>
      <c r="B54" s="73" t="s">
        <v>343</v>
      </c>
      <c r="C54" s="130" t="s">
        <v>128</v>
      </c>
      <c r="D54" s="131" t="s">
        <v>596</v>
      </c>
      <c r="E54" s="131" t="s">
        <v>433</v>
      </c>
      <c r="F54" s="131" t="s">
        <v>435</v>
      </c>
      <c r="G54" s="131" t="s">
        <v>88</v>
      </c>
      <c r="H54" s="135" t="s">
        <v>599</v>
      </c>
      <c r="I54" s="73">
        <v>1993</v>
      </c>
      <c r="J54" s="140" t="s">
        <v>734</v>
      </c>
      <c r="K54" s="140"/>
      <c r="L54" s="140" t="s">
        <v>768</v>
      </c>
      <c r="M54" s="140" t="s">
        <v>735</v>
      </c>
      <c r="N54" s="137"/>
      <c r="O54" s="73"/>
      <c r="P54" s="73"/>
      <c r="Q54" s="73"/>
      <c r="R54" s="73"/>
      <c r="S54" s="73" t="s">
        <v>66</v>
      </c>
      <c r="T54" s="73" t="s">
        <v>66</v>
      </c>
      <c r="U54" s="73" t="s">
        <v>323</v>
      </c>
      <c r="V54" s="73" t="s">
        <v>543</v>
      </c>
      <c r="W54" s="73" t="s">
        <v>66</v>
      </c>
    </row>
    <row r="55" spans="1:23" ht="108">
      <c r="A55" s="130" t="s">
        <v>166</v>
      </c>
      <c r="B55" s="73" t="s">
        <v>342</v>
      </c>
      <c r="C55" s="130" t="s">
        <v>120</v>
      </c>
      <c r="D55" s="131" t="s">
        <v>436</v>
      </c>
      <c r="E55" s="131" t="s">
        <v>434</v>
      </c>
      <c r="F55" s="131" t="s">
        <v>530</v>
      </c>
      <c r="G55" s="131"/>
      <c r="H55" s="131"/>
      <c r="I55" s="73">
        <v>2004</v>
      </c>
      <c r="J55" s="140" t="s">
        <v>684</v>
      </c>
      <c r="K55" s="140"/>
      <c r="L55" s="140"/>
      <c r="M55" s="140"/>
      <c r="N55" s="137"/>
      <c r="O55" s="73"/>
      <c r="P55" s="73"/>
      <c r="Q55" s="73"/>
      <c r="R55" s="73" t="s">
        <v>66</v>
      </c>
      <c r="S55" s="73"/>
      <c r="T55" s="73"/>
      <c r="U55" s="73"/>
      <c r="V55" s="73"/>
      <c r="W55" s="131"/>
    </row>
    <row r="56" spans="1:23" ht="72">
      <c r="A56" s="130" t="s">
        <v>168</v>
      </c>
      <c r="B56" s="73" t="s">
        <v>342</v>
      </c>
      <c r="C56" s="130" t="s">
        <v>120</v>
      </c>
      <c r="D56" s="131" t="s">
        <v>576</v>
      </c>
      <c r="E56" s="131" t="s">
        <v>26</v>
      </c>
      <c r="F56" s="131" t="s">
        <v>27</v>
      </c>
      <c r="G56" s="131"/>
      <c r="H56" s="131"/>
      <c r="I56" s="73">
        <v>2004</v>
      </c>
      <c r="J56" s="140" t="s">
        <v>685</v>
      </c>
      <c r="K56" s="140"/>
      <c r="L56" s="140"/>
      <c r="M56" s="140"/>
      <c r="N56" s="137"/>
      <c r="O56" s="73"/>
      <c r="P56" s="73"/>
      <c r="Q56" s="73"/>
      <c r="R56" s="73" t="s">
        <v>66</v>
      </c>
      <c r="S56" s="73"/>
      <c r="T56" s="73"/>
      <c r="U56" s="73"/>
      <c r="V56" s="73"/>
      <c r="W56" s="131"/>
    </row>
    <row r="57" spans="1:23" ht="72">
      <c r="A57" s="130" t="s">
        <v>171</v>
      </c>
      <c r="B57" s="73" t="s">
        <v>343</v>
      </c>
      <c r="C57" s="130" t="s">
        <v>128</v>
      </c>
      <c r="D57" s="131" t="s">
        <v>28</v>
      </c>
      <c r="E57" s="131" t="s">
        <v>531</v>
      </c>
      <c r="F57" s="131" t="s">
        <v>29</v>
      </c>
      <c r="G57" s="131" t="s">
        <v>308</v>
      </c>
      <c r="H57" s="131"/>
      <c r="I57" s="73">
        <v>2001</v>
      </c>
      <c r="J57" s="149" t="s">
        <v>690</v>
      </c>
      <c r="K57" s="150" t="s">
        <v>723</v>
      </c>
      <c r="L57" s="150"/>
      <c r="M57" s="150" t="s">
        <v>637</v>
      </c>
      <c r="N57" s="137"/>
      <c r="O57" s="73"/>
      <c r="P57" s="73"/>
      <c r="Q57" s="73" t="s">
        <v>66</v>
      </c>
      <c r="R57" s="73" t="s">
        <v>66</v>
      </c>
      <c r="S57" s="73"/>
      <c r="T57" s="73"/>
      <c r="U57" s="73"/>
      <c r="V57" s="73"/>
      <c r="W57" s="131"/>
    </row>
    <row r="58" spans="1:23" ht="299" customHeight="1">
      <c r="A58" s="130" t="s">
        <v>369</v>
      </c>
      <c r="B58" s="73" t="s">
        <v>343</v>
      </c>
      <c r="C58" s="130" t="s">
        <v>128</v>
      </c>
      <c r="D58" s="131" t="s">
        <v>681</v>
      </c>
      <c r="E58" s="131" t="s">
        <v>682</v>
      </c>
      <c r="F58" s="131" t="s">
        <v>683</v>
      </c>
      <c r="G58" s="131"/>
      <c r="H58" s="141"/>
      <c r="I58" s="73">
        <v>1988</v>
      </c>
      <c r="J58" s="130" t="s">
        <v>736</v>
      </c>
      <c r="K58" s="130"/>
      <c r="L58" s="130"/>
      <c r="M58" s="130" t="s">
        <v>787</v>
      </c>
      <c r="N58" s="151" t="s">
        <v>51</v>
      </c>
      <c r="O58" s="73" t="s">
        <v>66</v>
      </c>
      <c r="P58" s="73" t="s">
        <v>66</v>
      </c>
      <c r="Q58" s="73"/>
      <c r="R58" s="73" t="s">
        <v>81</v>
      </c>
      <c r="S58" s="73" t="s">
        <v>81</v>
      </c>
      <c r="T58" s="73"/>
      <c r="U58" s="73" t="s">
        <v>575</v>
      </c>
      <c r="V58" s="73"/>
      <c r="W58" s="151" t="s">
        <v>552</v>
      </c>
    </row>
    <row r="59" spans="1:23">
      <c r="A59" s="152"/>
      <c r="B59" s="152"/>
      <c r="C59" s="152"/>
      <c r="D59" s="153"/>
      <c r="E59" s="153"/>
      <c r="F59" s="153"/>
      <c r="G59" s="153"/>
      <c r="H59" s="127"/>
      <c r="I59" s="154"/>
      <c r="J59" s="152"/>
      <c r="K59" s="152"/>
      <c r="L59" s="152"/>
      <c r="M59" s="152"/>
      <c r="N59" s="154"/>
      <c r="O59" s="154"/>
      <c r="P59" s="154"/>
      <c r="Q59" s="154"/>
      <c r="R59" s="154"/>
      <c r="S59" s="154"/>
      <c r="T59" s="154"/>
      <c r="U59" s="154"/>
    </row>
    <row r="60" spans="1:23" s="153" customFormat="1">
      <c r="I60" s="154"/>
      <c r="N60" s="154"/>
      <c r="O60" s="154"/>
      <c r="P60" s="154"/>
      <c r="Q60" s="154"/>
      <c r="R60" s="154"/>
      <c r="S60" s="154"/>
      <c r="T60" s="154"/>
      <c r="U60" s="154"/>
      <c r="V60" s="154"/>
    </row>
    <row r="61" spans="1:23" s="153" customFormat="1">
      <c r="I61" s="154"/>
      <c r="N61" s="154"/>
      <c r="O61" s="154"/>
      <c r="P61" s="154"/>
      <c r="Q61" s="154"/>
      <c r="R61" s="154"/>
      <c r="S61" s="154"/>
      <c r="T61" s="154"/>
      <c r="U61" s="154"/>
      <c r="V61" s="154"/>
    </row>
    <row r="62" spans="1:23" s="153" customFormat="1">
      <c r="I62" s="154"/>
      <c r="N62" s="154"/>
      <c r="O62" s="154"/>
      <c r="P62" s="154"/>
      <c r="Q62" s="154"/>
      <c r="R62" s="154"/>
      <c r="S62" s="154"/>
      <c r="T62" s="154"/>
      <c r="U62" s="154"/>
      <c r="V62" s="154"/>
    </row>
    <row r="63" spans="1:23" s="153" customFormat="1">
      <c r="I63" s="154"/>
      <c r="N63" s="154"/>
      <c r="O63" s="154"/>
      <c r="P63" s="154"/>
      <c r="Q63" s="154"/>
      <c r="R63" s="154"/>
      <c r="S63" s="154"/>
      <c r="T63" s="154"/>
      <c r="U63" s="154"/>
      <c r="V63" s="154"/>
    </row>
    <row r="64" spans="1:23" s="153" customFormat="1">
      <c r="I64" s="154"/>
      <c r="N64" s="154"/>
      <c r="O64" s="154"/>
      <c r="P64" s="154"/>
      <c r="Q64" s="154"/>
      <c r="R64" s="154"/>
      <c r="S64" s="154"/>
      <c r="T64" s="154"/>
      <c r="U64" s="154"/>
      <c r="V64" s="154"/>
    </row>
    <row r="65" spans="9:22" s="153" customFormat="1">
      <c r="I65" s="154"/>
      <c r="N65" s="154"/>
      <c r="O65" s="154"/>
      <c r="P65" s="154"/>
      <c r="Q65" s="154"/>
      <c r="R65" s="154"/>
      <c r="S65" s="154"/>
      <c r="T65" s="154"/>
      <c r="U65" s="154"/>
      <c r="V65" s="154"/>
    </row>
    <row r="66" spans="9:22" s="153" customFormat="1">
      <c r="I66" s="154"/>
      <c r="N66" s="154"/>
      <c r="O66" s="154"/>
      <c r="P66" s="154"/>
      <c r="Q66" s="154"/>
      <c r="R66" s="154"/>
      <c r="S66" s="154"/>
      <c r="T66" s="154"/>
      <c r="U66" s="154"/>
      <c r="V66" s="154"/>
    </row>
    <row r="67" spans="9:22" s="153" customFormat="1">
      <c r="I67" s="154"/>
      <c r="N67" s="154"/>
      <c r="O67" s="154"/>
      <c r="P67" s="154"/>
      <c r="Q67" s="154"/>
      <c r="R67" s="154"/>
      <c r="S67" s="154"/>
      <c r="T67" s="154"/>
      <c r="U67" s="154"/>
      <c r="V67" s="154"/>
    </row>
    <row r="68" spans="9:22" s="153" customFormat="1">
      <c r="I68" s="154"/>
      <c r="N68" s="154"/>
      <c r="O68" s="154"/>
      <c r="P68" s="154"/>
      <c r="Q68" s="154"/>
      <c r="R68" s="154"/>
      <c r="S68" s="154"/>
      <c r="T68" s="154"/>
      <c r="U68" s="154"/>
      <c r="V68" s="154"/>
    </row>
    <row r="69" spans="9:22" s="153" customFormat="1">
      <c r="I69" s="154"/>
      <c r="N69" s="154"/>
      <c r="O69" s="154"/>
      <c r="P69" s="154"/>
      <c r="Q69" s="154"/>
      <c r="R69" s="154"/>
      <c r="S69" s="154"/>
      <c r="T69" s="154"/>
      <c r="U69" s="154"/>
      <c r="V69" s="154"/>
    </row>
    <row r="70" spans="9:22" s="153" customFormat="1">
      <c r="I70" s="154"/>
      <c r="N70" s="154"/>
      <c r="O70" s="154"/>
      <c r="P70" s="154"/>
      <c r="Q70" s="154"/>
      <c r="R70" s="154"/>
      <c r="S70" s="154"/>
      <c r="T70" s="154"/>
      <c r="U70" s="154"/>
      <c r="V70" s="154"/>
    </row>
    <row r="71" spans="9:22" s="153" customFormat="1">
      <c r="I71" s="154"/>
      <c r="N71" s="154"/>
      <c r="O71" s="154"/>
      <c r="P71" s="154"/>
      <c r="Q71" s="154"/>
      <c r="R71" s="154"/>
      <c r="S71" s="154"/>
      <c r="T71" s="154"/>
      <c r="U71" s="154"/>
      <c r="V71" s="154"/>
    </row>
    <row r="72" spans="9:22" s="153" customFormat="1">
      <c r="I72" s="154"/>
      <c r="N72" s="154"/>
      <c r="O72" s="154"/>
      <c r="P72" s="154"/>
      <c r="Q72" s="154"/>
      <c r="R72" s="154"/>
      <c r="S72" s="154"/>
      <c r="T72" s="154"/>
      <c r="U72" s="154"/>
      <c r="V72" s="154"/>
    </row>
    <row r="73" spans="9:22" s="153" customFormat="1">
      <c r="I73" s="154"/>
      <c r="N73" s="154"/>
      <c r="O73" s="154"/>
      <c r="P73" s="154"/>
      <c r="Q73" s="154"/>
      <c r="R73" s="154"/>
      <c r="S73" s="154"/>
      <c r="T73" s="154"/>
      <c r="U73" s="154"/>
      <c r="V73" s="154"/>
    </row>
    <row r="74" spans="9:22" s="153" customFormat="1">
      <c r="I74" s="154"/>
      <c r="N74" s="154"/>
      <c r="O74" s="154"/>
      <c r="P74" s="154"/>
      <c r="Q74" s="154"/>
      <c r="R74" s="154"/>
      <c r="S74" s="154"/>
      <c r="T74" s="154"/>
      <c r="U74" s="154"/>
      <c r="V74" s="154"/>
    </row>
    <row r="75" spans="9:22" s="153" customFormat="1">
      <c r="I75" s="154"/>
      <c r="N75" s="154"/>
      <c r="O75" s="154"/>
      <c r="P75" s="154"/>
      <c r="Q75" s="154"/>
      <c r="R75" s="154"/>
      <c r="S75" s="154"/>
      <c r="T75" s="154"/>
      <c r="U75" s="154"/>
      <c r="V75" s="154"/>
    </row>
  </sheetData>
  <mergeCells count="4">
    <mergeCell ref="F1:L1"/>
    <mergeCell ref="J4:M4"/>
    <mergeCell ref="E3:I3"/>
    <mergeCell ref="N4:W4"/>
  </mergeCells>
  <phoneticPr fontId="12"/>
  <hyperlinks>
    <hyperlink ref="H19" r:id="rId1" xr:uid="{00000000-0004-0000-0400-000000000000}"/>
    <hyperlink ref="H9" r:id="rId2" xr:uid="{00000000-0004-0000-0400-000001000000}"/>
    <hyperlink ref="H20" r:id="rId3" xr:uid="{00000000-0004-0000-0400-000002000000}"/>
    <hyperlink ref="H24" r:id="rId4" xr:uid="{00000000-0004-0000-0400-000003000000}"/>
    <hyperlink ref="H30" r:id="rId5" xr:uid="{00000000-0004-0000-0400-000004000000}"/>
    <hyperlink ref="H31" r:id="rId6" xr:uid="{00000000-0004-0000-0400-000005000000}"/>
    <hyperlink ref="H33" r:id="rId7" xr:uid="{00000000-0004-0000-0400-000006000000}"/>
    <hyperlink ref="H48" r:id="rId8" xr:uid="{00000000-0004-0000-0400-000007000000}"/>
    <hyperlink ref="H8" r:id="rId9" xr:uid="{00000000-0004-0000-0400-000008000000}"/>
    <hyperlink ref="H54" r:id="rId10" xr:uid="{00000000-0004-0000-0400-000009000000}"/>
    <hyperlink ref="H25" r:id="rId11" xr:uid="{00000000-0004-0000-0400-00000A000000}"/>
  </hyperlinks>
  <pageMargins left="0.79000000000000015" right="0.2" top="0.59" bottom="0.39000000000000007" header="0.31" footer="0.31"/>
  <pageSetup paperSize="9" scale="30" firstPageNumber="0" fitToHeight="2" orientation="landscape" horizontalDpi="300" verticalDpi="300"/>
  <headerFooter alignWithMargins="0">
    <oddHeader>&amp;R[リトアニアの主要政党の概要]</oddHead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35"/>
  <sheetViews>
    <sheetView topLeftCell="A15" workbookViewId="0">
      <selection activeCell="D19" sqref="D19:E19"/>
    </sheetView>
  </sheetViews>
  <sheetFormatPr baseColWidth="10" defaultColWidth="12.796875" defaultRowHeight="13"/>
  <cols>
    <col min="1" max="1" width="30.19921875" style="17" customWidth="1"/>
    <col min="2" max="2" width="25.3984375" style="17" customWidth="1"/>
    <col min="3" max="3" width="30.19921875" style="17" customWidth="1"/>
    <col min="4" max="4" width="41.3984375" style="17" bestFit="1" customWidth="1"/>
    <col min="5" max="5" width="59.3984375" style="17" customWidth="1"/>
    <col min="6" max="16384" width="12.796875" style="17"/>
  </cols>
  <sheetData>
    <row r="1" spans="1:5">
      <c r="A1" s="214" t="s">
        <v>331</v>
      </c>
      <c r="B1" s="215"/>
      <c r="C1" s="215"/>
      <c r="D1" s="215"/>
      <c r="E1" s="215"/>
    </row>
    <row r="2" spans="1:5">
      <c r="A2" s="215"/>
      <c r="B2" s="215"/>
      <c r="C2" s="215"/>
      <c r="D2" s="215"/>
      <c r="E2" s="215"/>
    </row>
    <row r="3" spans="1:5" ht="16">
      <c r="A3" s="18"/>
      <c r="B3" s="18"/>
      <c r="C3" s="18"/>
      <c r="D3" s="22" t="s">
        <v>333</v>
      </c>
      <c r="E3" s="18"/>
    </row>
    <row r="4" spans="1:5" ht="16">
      <c r="A4" s="18"/>
      <c r="B4" s="18"/>
      <c r="C4" s="18"/>
      <c r="D4" s="18"/>
      <c r="E4" s="18"/>
    </row>
    <row r="5" spans="1:5" ht="20">
      <c r="A5" s="74"/>
      <c r="B5" s="74"/>
      <c r="C5" s="216" t="s">
        <v>600</v>
      </c>
      <c r="D5" s="216"/>
      <c r="E5" s="216"/>
    </row>
    <row r="6" spans="1:5" ht="38" customHeight="1">
      <c r="A6" s="75" t="s">
        <v>289</v>
      </c>
      <c r="B6" s="76" t="s">
        <v>332</v>
      </c>
      <c r="C6" s="75" t="s">
        <v>290</v>
      </c>
      <c r="D6" s="76" t="s">
        <v>601</v>
      </c>
      <c r="E6" s="75" t="s">
        <v>291</v>
      </c>
    </row>
    <row r="7" spans="1:5" ht="40" customHeight="1">
      <c r="A7" s="77" t="s">
        <v>623</v>
      </c>
      <c r="B7" s="77" t="s">
        <v>602</v>
      </c>
      <c r="C7" s="77" t="s">
        <v>806</v>
      </c>
      <c r="D7" s="78" t="s">
        <v>292</v>
      </c>
      <c r="E7" s="79"/>
    </row>
    <row r="8" spans="1:5" ht="40" customHeight="1">
      <c r="A8" s="77" t="s">
        <v>293</v>
      </c>
      <c r="B8" s="77" t="s">
        <v>603</v>
      </c>
      <c r="C8" s="77" t="s">
        <v>807</v>
      </c>
      <c r="D8" s="80" t="s">
        <v>292</v>
      </c>
      <c r="E8" s="79"/>
    </row>
    <row r="9" spans="1:5" ht="40" customHeight="1">
      <c r="A9" s="77" t="s">
        <v>294</v>
      </c>
      <c r="B9" s="77" t="s">
        <v>604</v>
      </c>
      <c r="C9" s="77" t="s">
        <v>808</v>
      </c>
      <c r="D9" s="80" t="s">
        <v>292</v>
      </c>
      <c r="E9" s="79"/>
    </row>
    <row r="10" spans="1:5" ht="40" customHeight="1">
      <c r="A10" s="77" t="s">
        <v>295</v>
      </c>
      <c r="B10" s="77" t="s">
        <v>605</v>
      </c>
      <c r="C10" s="77" t="s">
        <v>809</v>
      </c>
      <c r="D10" s="80" t="s">
        <v>606</v>
      </c>
      <c r="E10" s="79" t="s">
        <v>607</v>
      </c>
    </row>
    <row r="11" spans="1:5" ht="40" customHeight="1">
      <c r="A11" s="77" t="s">
        <v>296</v>
      </c>
      <c r="B11" s="77" t="s">
        <v>608</v>
      </c>
      <c r="C11" s="77" t="s">
        <v>810</v>
      </c>
      <c r="D11" s="80" t="s">
        <v>609</v>
      </c>
      <c r="E11" s="79" t="s">
        <v>309</v>
      </c>
    </row>
    <row r="12" spans="1:5" ht="40" customHeight="1">
      <c r="A12" s="77" t="s">
        <v>297</v>
      </c>
      <c r="B12" s="77" t="s">
        <v>610</v>
      </c>
      <c r="C12" s="77" t="s">
        <v>811</v>
      </c>
      <c r="D12" s="80" t="s">
        <v>611</v>
      </c>
      <c r="E12" s="79"/>
    </row>
    <row r="13" spans="1:5" ht="40" customHeight="1">
      <c r="A13" s="77" t="s">
        <v>296</v>
      </c>
      <c r="B13" s="77" t="s">
        <v>608</v>
      </c>
      <c r="C13" s="77" t="s">
        <v>812</v>
      </c>
      <c r="D13" s="78" t="s">
        <v>612</v>
      </c>
      <c r="E13" s="79" t="s">
        <v>613</v>
      </c>
    </row>
    <row r="14" spans="1:5" ht="40" customHeight="1">
      <c r="A14" s="77" t="s">
        <v>298</v>
      </c>
      <c r="B14" s="77" t="s">
        <v>614</v>
      </c>
      <c r="C14" s="77" t="s">
        <v>805</v>
      </c>
      <c r="D14" s="78" t="s">
        <v>615</v>
      </c>
      <c r="E14" s="79"/>
    </row>
    <row r="15" spans="1:5" ht="127" customHeight="1">
      <c r="A15" s="77" t="s">
        <v>298</v>
      </c>
      <c r="B15" s="77" t="s">
        <v>616</v>
      </c>
      <c r="C15" s="100" t="s">
        <v>802</v>
      </c>
      <c r="D15" s="78" t="s">
        <v>617</v>
      </c>
      <c r="E15" s="81" t="s">
        <v>625</v>
      </c>
    </row>
    <row r="16" spans="1:5" ht="101" customHeight="1">
      <c r="A16" s="77" t="s">
        <v>299</v>
      </c>
      <c r="B16" s="77" t="s">
        <v>618</v>
      </c>
      <c r="C16" s="77" t="s">
        <v>803</v>
      </c>
      <c r="D16" s="80" t="s">
        <v>624</v>
      </c>
      <c r="E16" s="79" t="s">
        <v>513</v>
      </c>
    </row>
    <row r="17" spans="1:5" ht="40" customHeight="1">
      <c r="A17" s="77" t="s">
        <v>297</v>
      </c>
      <c r="B17" s="77" t="s">
        <v>619</v>
      </c>
      <c r="C17" s="77" t="s">
        <v>804</v>
      </c>
      <c r="D17" s="78" t="s">
        <v>620</v>
      </c>
      <c r="E17" s="79" t="s">
        <v>621</v>
      </c>
    </row>
    <row r="18" spans="1:5" ht="40" customHeight="1">
      <c r="A18" s="77" t="s">
        <v>330</v>
      </c>
      <c r="B18" s="77" t="s">
        <v>622</v>
      </c>
      <c r="C18" s="77" t="s">
        <v>800</v>
      </c>
      <c r="D18" s="80" t="s">
        <v>780</v>
      </c>
      <c r="E18" s="79"/>
    </row>
    <row r="19" spans="1:5" ht="80">
      <c r="A19" s="77" t="s">
        <v>798</v>
      </c>
      <c r="B19" s="77" t="s">
        <v>799</v>
      </c>
      <c r="C19" s="77" t="s">
        <v>801</v>
      </c>
      <c r="D19" s="309" t="s">
        <v>862</v>
      </c>
      <c r="E19" s="79" t="s">
        <v>863</v>
      </c>
    </row>
    <row r="20" spans="1:5" ht="14">
      <c r="A20" s="19"/>
      <c r="B20" s="19"/>
      <c r="C20" s="19"/>
      <c r="D20" s="19"/>
      <c r="E20" s="19"/>
    </row>
    <row r="21" spans="1:5" ht="14">
      <c r="A21" s="20"/>
      <c r="B21" s="20"/>
      <c r="C21" s="20"/>
      <c r="D21" s="20"/>
      <c r="E21" s="20"/>
    </row>
    <row r="22" spans="1:5" ht="14">
      <c r="A22" s="20"/>
      <c r="B22" s="20"/>
      <c r="C22" s="20"/>
      <c r="D22" s="20"/>
      <c r="E22" s="20"/>
    </row>
    <row r="23" spans="1:5" ht="14">
      <c r="A23" s="20"/>
      <c r="B23" s="20"/>
      <c r="C23" s="20"/>
      <c r="D23" s="20"/>
      <c r="E23" s="21"/>
    </row>
    <row r="24" spans="1:5" ht="14">
      <c r="A24" s="20"/>
      <c r="B24" s="20"/>
      <c r="C24" s="20"/>
      <c r="D24" s="20"/>
      <c r="E24" s="20"/>
    </row>
    <row r="25" spans="1:5" ht="14">
      <c r="A25" s="20"/>
      <c r="B25" s="20"/>
      <c r="C25" s="20"/>
      <c r="D25" s="20"/>
      <c r="E25" s="20"/>
    </row>
    <row r="26" spans="1:5" ht="14">
      <c r="A26" s="20"/>
      <c r="B26" s="20"/>
      <c r="C26" s="20"/>
      <c r="D26" s="20"/>
      <c r="E26" s="20"/>
    </row>
    <row r="27" spans="1:5" ht="14">
      <c r="A27" s="20"/>
      <c r="B27" s="20"/>
      <c r="C27" s="20"/>
      <c r="D27" s="20"/>
      <c r="E27" s="20"/>
    </row>
    <row r="28" spans="1:5" ht="14">
      <c r="A28" s="20"/>
      <c r="B28" s="20"/>
      <c r="C28" s="20"/>
      <c r="D28" s="20"/>
      <c r="E28" s="20"/>
    </row>
    <row r="29" spans="1:5" ht="14">
      <c r="A29" s="20"/>
      <c r="B29" s="20"/>
      <c r="C29" s="20"/>
      <c r="D29" s="20"/>
      <c r="E29" s="20"/>
    </row>
    <row r="30" spans="1:5" ht="14">
      <c r="A30" s="20"/>
      <c r="B30" s="20"/>
      <c r="C30" s="20"/>
      <c r="D30" s="20"/>
      <c r="E30" s="20"/>
    </row>
    <row r="31" spans="1:5" ht="14">
      <c r="A31" s="20"/>
      <c r="B31" s="20"/>
      <c r="C31" s="20"/>
      <c r="D31" s="20"/>
      <c r="E31" s="20"/>
    </row>
    <row r="32" spans="1:5" ht="14">
      <c r="A32" s="20"/>
      <c r="B32" s="20"/>
      <c r="C32" s="20"/>
      <c r="D32" s="20"/>
      <c r="E32" s="20"/>
    </row>
    <row r="33" spans="1:5" ht="14">
      <c r="A33" s="20"/>
      <c r="B33" s="20"/>
      <c r="C33" s="20"/>
      <c r="D33" s="20"/>
      <c r="E33" s="20"/>
    </row>
    <row r="34" spans="1:5" ht="14">
      <c r="A34" s="20"/>
      <c r="B34" s="20"/>
      <c r="C34" s="20"/>
      <c r="D34" s="20"/>
      <c r="E34" s="20"/>
    </row>
    <row r="35" spans="1:5" ht="14">
      <c r="A35" s="20"/>
      <c r="B35" s="20"/>
      <c r="C35" s="20"/>
      <c r="D35" s="20"/>
      <c r="E35" s="20"/>
    </row>
  </sheetData>
  <mergeCells count="2">
    <mergeCell ref="A1:E2"/>
    <mergeCell ref="C5:E5"/>
  </mergeCells>
  <phoneticPr fontId="12"/>
  <pageMargins left="0.78740157480314965" right="0.39370078740157483" top="0.98425196850393704" bottom="0.98425196850393704" header="0.51181102362204722" footer="0.51181102362204722"/>
  <pageSetup paperSize="9" scale="63" orientation="portrait" horizontalDpi="300" verticalDpi="300"/>
  <headerFooter alignWithMargins="0">
    <oddHeader>&amp;R[リトアニアの歴代内閣と政権構成政党]</oddHeader>
    <oddFooter>&amp;C&amp;P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7"/>
  <sheetViews>
    <sheetView topLeftCell="A17" zoomScale="125" zoomScaleNormal="125" zoomScalePageLayoutView="125" workbookViewId="0">
      <selection activeCell="E29" sqref="A1:XFD1048576"/>
    </sheetView>
  </sheetViews>
  <sheetFormatPr baseColWidth="10" defaultColWidth="13.59765625" defaultRowHeight="14"/>
  <cols>
    <col min="1" max="1" width="22" style="311" customWidth="1"/>
    <col min="2" max="2" width="73.59765625" style="311" customWidth="1"/>
    <col min="3" max="3" width="19.3984375" style="311" customWidth="1"/>
    <col min="4" max="4" width="13.19921875" style="311" customWidth="1"/>
    <col min="5" max="16384" width="13.59765625" style="311"/>
  </cols>
  <sheetData>
    <row r="1" spans="1:7" ht="15">
      <c r="A1" s="310" t="s">
        <v>15</v>
      </c>
      <c r="B1" s="310"/>
      <c r="C1" s="310"/>
    </row>
    <row r="3" spans="1:7" ht="15">
      <c r="A3" s="311" t="s">
        <v>16</v>
      </c>
    </row>
    <row r="4" spans="1:7" ht="46.25" customHeight="1">
      <c r="A4" s="99" t="s">
        <v>814</v>
      </c>
      <c r="B4" s="312" t="s">
        <v>532</v>
      </c>
      <c r="C4" s="310"/>
    </row>
    <row r="5" spans="1:7" ht="32.25" customHeight="1">
      <c r="A5" s="99" t="s">
        <v>815</v>
      </c>
      <c r="B5" s="313" t="s">
        <v>17</v>
      </c>
      <c r="C5" s="310"/>
    </row>
    <row r="6" spans="1:7" ht="28.5" customHeight="1">
      <c r="A6" s="99" t="s">
        <v>816</v>
      </c>
      <c r="B6" s="313" t="s">
        <v>18</v>
      </c>
      <c r="C6" s="310"/>
    </row>
    <row r="7" spans="1:7" ht="27" customHeight="1">
      <c r="A7" s="99" t="s">
        <v>817</v>
      </c>
      <c r="B7" s="313" t="s">
        <v>19</v>
      </c>
      <c r="C7" s="310"/>
    </row>
    <row r="8" spans="1:7" ht="39.75" customHeight="1">
      <c r="A8" s="99" t="s">
        <v>818</v>
      </c>
      <c r="B8" s="312" t="s">
        <v>351</v>
      </c>
      <c r="C8" s="310"/>
    </row>
    <row r="9" spans="1:7" ht="39.75" customHeight="1">
      <c r="A9" s="99" t="s">
        <v>819</v>
      </c>
      <c r="B9" s="23" t="s">
        <v>350</v>
      </c>
      <c r="C9" s="310"/>
    </row>
    <row r="10" spans="1:7" ht="39.75" customHeight="1">
      <c r="A10" s="99" t="s">
        <v>813</v>
      </c>
      <c r="B10" s="23" t="s">
        <v>820</v>
      </c>
      <c r="C10" s="310"/>
    </row>
    <row r="12" spans="1:7" ht="56" customHeight="1">
      <c r="A12" s="314" t="s">
        <v>20</v>
      </c>
      <c r="B12" s="314"/>
      <c r="C12" s="310"/>
      <c r="D12" s="310"/>
      <c r="E12" s="310"/>
      <c r="F12" s="310"/>
      <c r="G12" s="310"/>
    </row>
    <row r="13" spans="1:7">
      <c r="A13" s="315"/>
      <c r="B13" s="315"/>
    </row>
    <row r="14" spans="1:7" ht="36.75" customHeight="1">
      <c r="A14" s="316" t="s">
        <v>833</v>
      </c>
      <c r="B14" s="317" t="s">
        <v>21</v>
      </c>
      <c r="C14" s="310"/>
    </row>
    <row r="15" spans="1:7" ht="36" customHeight="1">
      <c r="A15" s="316" t="s">
        <v>834</v>
      </c>
      <c r="B15" s="316" t="s">
        <v>22</v>
      </c>
    </row>
    <row r="16" spans="1:7" ht="68" customHeight="1">
      <c r="A16" s="316" t="s">
        <v>835</v>
      </c>
      <c r="B16" s="317" t="s">
        <v>23</v>
      </c>
      <c r="C16" s="310"/>
    </row>
    <row r="17" spans="1:3" ht="39" customHeight="1">
      <c r="A17" s="316" t="s">
        <v>836</v>
      </c>
      <c r="B17" s="316" t="s">
        <v>24</v>
      </c>
    </row>
    <row r="18" spans="1:3" ht="34" customHeight="1">
      <c r="A18" s="316" t="s">
        <v>837</v>
      </c>
      <c r="B18" s="318" t="s">
        <v>0</v>
      </c>
    </row>
    <row r="19" spans="1:3" ht="25.5" customHeight="1">
      <c r="A19" s="316" t="s">
        <v>838</v>
      </c>
      <c r="B19" s="319" t="s">
        <v>352</v>
      </c>
    </row>
    <row r="20" spans="1:3" ht="25.5" customHeight="1">
      <c r="A20" s="316" t="s">
        <v>839</v>
      </c>
      <c r="B20" s="319" t="s">
        <v>832</v>
      </c>
    </row>
    <row r="21" spans="1:3">
      <c r="A21" s="315"/>
      <c r="B21" s="315"/>
      <c r="C21" s="310"/>
    </row>
    <row r="22" spans="1:3" ht="18">
      <c r="A22" s="316" t="s">
        <v>840</v>
      </c>
      <c r="B22" s="316" t="s">
        <v>1</v>
      </c>
    </row>
    <row r="23" spans="1:3" ht="36">
      <c r="A23" s="316" t="s">
        <v>841</v>
      </c>
      <c r="B23" s="318" t="s">
        <v>2</v>
      </c>
    </row>
    <row r="24" spans="1:3" ht="36">
      <c r="A24" s="316" t="s">
        <v>842</v>
      </c>
      <c r="B24" s="320" t="s">
        <v>349</v>
      </c>
    </row>
    <row r="25" spans="1:3" ht="18">
      <c r="A25" s="316" t="s">
        <v>821</v>
      </c>
      <c r="B25" s="320" t="s">
        <v>822</v>
      </c>
    </row>
    <row r="26" spans="1:3">
      <c r="A26" s="315"/>
      <c r="B26" s="315"/>
    </row>
    <row r="27" spans="1:3" ht="12.75" customHeight="1">
      <c r="A27" s="321" t="s">
        <v>3</v>
      </c>
      <c r="B27" s="321"/>
      <c r="C27" s="310"/>
    </row>
    <row r="28" spans="1:3" ht="41.25" customHeight="1">
      <c r="A28" s="322" t="s">
        <v>4</v>
      </c>
      <c r="B28" s="323" t="s">
        <v>5</v>
      </c>
      <c r="C28" s="324"/>
    </row>
    <row r="29" spans="1:3" ht="28.5" customHeight="1">
      <c r="A29" s="322" t="s">
        <v>6</v>
      </c>
      <c r="B29" s="325" t="s">
        <v>7</v>
      </c>
      <c r="C29" s="310"/>
    </row>
    <row r="30" spans="1:3" ht="37.5" customHeight="1">
      <c r="A30" s="322" t="s">
        <v>8</v>
      </c>
      <c r="B30" s="326" t="s">
        <v>9</v>
      </c>
    </row>
    <row r="31" spans="1:3" ht="37.5" customHeight="1">
      <c r="A31" s="322" t="s">
        <v>286</v>
      </c>
      <c r="B31" s="327" t="s">
        <v>287</v>
      </c>
    </row>
    <row r="32" spans="1:3">
      <c r="A32" s="322" t="s">
        <v>10</v>
      </c>
      <c r="B32" s="322" t="s">
        <v>11</v>
      </c>
    </row>
    <row r="33" spans="2:2">
      <c r="B33" s="328" t="s">
        <v>12</v>
      </c>
    </row>
    <row r="34" spans="2:2">
      <c r="B34" s="322" t="s">
        <v>13</v>
      </c>
    </row>
    <row r="35" spans="2:2">
      <c r="B35" s="328" t="s">
        <v>14</v>
      </c>
    </row>
    <row r="36" spans="2:2" ht="15">
      <c r="B36" s="329" t="s">
        <v>386</v>
      </c>
    </row>
    <row r="37" spans="2:2">
      <c r="B37" s="328"/>
    </row>
  </sheetData>
  <mergeCells count="2">
    <mergeCell ref="A12:B12"/>
    <mergeCell ref="A27:B27"/>
  </mergeCells>
  <phoneticPr fontId="12"/>
  <hyperlinks>
    <hyperlink ref="B36" r:id="rId1" xr:uid="{00000000-0004-0000-0600-000000000000}"/>
  </hyperlinks>
  <pageMargins left="0.74791666666666667" right="0.74791666666666667" top="0.98402777777777772" bottom="0.98402777777777772" header="0.51180555555555551" footer="0.51180555555555551"/>
  <pageSetup paperSize="9" firstPageNumber="0" orientation="portrait" horizontalDpi="300" verticalDpi="30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議会選挙</vt:lpstr>
      <vt:lpstr>大統領選挙</vt:lpstr>
      <vt:lpstr>欧州議会選挙</vt:lpstr>
      <vt:lpstr>選挙規則</vt:lpstr>
      <vt:lpstr>政党概要</vt:lpstr>
      <vt:lpstr>政権構成表</vt:lpstr>
      <vt:lpstr>出典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MANABU SENGOKU</cp:lastModifiedBy>
  <cp:lastPrinted>2016-10-27T03:50:05Z</cp:lastPrinted>
  <dcterms:created xsi:type="dcterms:W3CDTF">2009-11-04T05:53:25Z</dcterms:created>
  <dcterms:modified xsi:type="dcterms:W3CDTF">2019-06-19T03:26:56Z</dcterms:modified>
</cp:coreProperties>
</file>